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turesg-my.sharepoint.com/personal/etorrington_biotechniques_com/Documents/BTN/Manuscripts/"/>
    </mc:Choice>
  </mc:AlternateContent>
  <xr:revisionPtr revIDLastSave="0" documentId="8_{780579DB-25E8-4E5D-91B5-0F9EC80AC2DA}" xr6:coauthVersionLast="47" xr6:coauthVersionMax="47" xr10:uidLastSave="{00000000-0000-0000-0000-000000000000}"/>
  <bookViews>
    <workbookView xWindow="-120" yWindow="-120" windowWidth="21840" windowHeight="12525" xr2:uid="{33D280B9-7BA5-4CB0-A58E-B0D46E99827F}"/>
  </bookViews>
  <sheets>
    <sheet name="Supplementary table1" sheetId="5" r:id="rId1"/>
    <sheet name="Supplementary table2" sheetId="6" r:id="rId2"/>
    <sheet name="supplementary figure1" sheetId="7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C4" i="7"/>
  <c r="C8" i="7" s="1"/>
  <c r="L14" i="7" s="1"/>
  <c r="O14" i="7" s="1"/>
  <c r="L2" i="7"/>
  <c r="O2" i="7" s="1"/>
  <c r="C2" i="7"/>
  <c r="L132" i="7" s="1"/>
  <c r="O132" i="7" s="1"/>
  <c r="L86" i="7" l="1"/>
  <c r="O86" i="7" s="1"/>
  <c r="M7" i="7"/>
  <c r="P7" i="7" s="1"/>
  <c r="L9" i="7"/>
  <c r="O9" i="7" s="1"/>
  <c r="L11" i="7"/>
  <c r="O11" i="7" s="1"/>
  <c r="L13" i="7"/>
  <c r="O13" i="7" s="1"/>
  <c r="L15" i="7"/>
  <c r="O15" i="7" s="1"/>
  <c r="M24" i="7"/>
  <c r="P24" i="7" s="1"/>
  <c r="M36" i="7"/>
  <c r="P36" i="7" s="1"/>
  <c r="M44" i="7"/>
  <c r="P44" i="7" s="1"/>
  <c r="M52" i="7"/>
  <c r="P52" i="7" s="1"/>
  <c r="M60" i="7"/>
  <c r="P60" i="7" s="1"/>
  <c r="L70" i="7"/>
  <c r="O70" i="7" s="1"/>
  <c r="L116" i="7"/>
  <c r="O116" i="7" s="1"/>
  <c r="M9" i="7"/>
  <c r="P9" i="7" s="1"/>
  <c r="M11" i="7"/>
  <c r="P11" i="7" s="1"/>
  <c r="M13" i="7"/>
  <c r="P13" i="7" s="1"/>
  <c r="M15" i="7"/>
  <c r="P15" i="7" s="1"/>
  <c r="M20" i="7"/>
  <c r="P20" i="7" s="1"/>
  <c r="M38" i="7"/>
  <c r="P38" i="7" s="1"/>
  <c r="M46" i="7"/>
  <c r="P46" i="7" s="1"/>
  <c r="M54" i="7"/>
  <c r="P54" i="7" s="1"/>
  <c r="M62" i="7"/>
  <c r="P62" i="7" s="1"/>
  <c r="L124" i="7"/>
  <c r="O124" i="7" s="1"/>
  <c r="L3" i="7"/>
  <c r="O3" i="7" s="1"/>
  <c r="M6" i="7"/>
  <c r="P6" i="7" s="1"/>
  <c r="L8" i="7"/>
  <c r="O8" i="7" s="1"/>
  <c r="L10" i="7"/>
  <c r="O10" i="7" s="1"/>
  <c r="L12" i="7"/>
  <c r="O12" i="7" s="1"/>
  <c r="M16" i="7"/>
  <c r="P16" i="7" s="1"/>
  <c r="M32" i="7"/>
  <c r="P32" i="7" s="1"/>
  <c r="M40" i="7"/>
  <c r="P40" i="7" s="1"/>
  <c r="M48" i="7"/>
  <c r="P48" i="7" s="1"/>
  <c r="M56" i="7"/>
  <c r="P56" i="7" s="1"/>
  <c r="M147" i="7"/>
  <c r="P147" i="7" s="1"/>
  <c r="M146" i="7"/>
  <c r="P146" i="7" s="1"/>
  <c r="M145" i="7"/>
  <c r="P145" i="7" s="1"/>
  <c r="M144" i="7"/>
  <c r="P144" i="7" s="1"/>
  <c r="M143" i="7"/>
  <c r="P143" i="7" s="1"/>
  <c r="M142" i="7"/>
  <c r="P142" i="7" s="1"/>
  <c r="M141" i="7"/>
  <c r="P141" i="7" s="1"/>
  <c r="M140" i="7"/>
  <c r="P140" i="7" s="1"/>
  <c r="M139" i="7"/>
  <c r="P139" i="7" s="1"/>
  <c r="M138" i="7"/>
  <c r="P138" i="7" s="1"/>
  <c r="M137" i="7"/>
  <c r="P137" i="7" s="1"/>
  <c r="M136" i="7"/>
  <c r="P136" i="7" s="1"/>
  <c r="M135" i="7"/>
  <c r="P135" i="7" s="1"/>
  <c r="M134" i="7"/>
  <c r="P134" i="7" s="1"/>
  <c r="M133" i="7"/>
  <c r="P133" i="7" s="1"/>
  <c r="M132" i="7"/>
  <c r="P132" i="7" s="1"/>
  <c r="M131" i="7"/>
  <c r="P131" i="7" s="1"/>
  <c r="M130" i="7"/>
  <c r="P130" i="7" s="1"/>
  <c r="M129" i="7"/>
  <c r="P129" i="7" s="1"/>
  <c r="M128" i="7"/>
  <c r="P128" i="7" s="1"/>
  <c r="M127" i="7"/>
  <c r="P127" i="7" s="1"/>
  <c r="M126" i="7"/>
  <c r="P126" i="7" s="1"/>
  <c r="M125" i="7"/>
  <c r="P125" i="7" s="1"/>
  <c r="M124" i="7"/>
  <c r="P124" i="7" s="1"/>
  <c r="M123" i="7"/>
  <c r="P123" i="7" s="1"/>
  <c r="M122" i="7"/>
  <c r="P122" i="7" s="1"/>
  <c r="M121" i="7"/>
  <c r="P121" i="7" s="1"/>
  <c r="M120" i="7"/>
  <c r="P120" i="7" s="1"/>
  <c r="M119" i="7"/>
  <c r="P119" i="7" s="1"/>
  <c r="M118" i="7"/>
  <c r="P118" i="7" s="1"/>
  <c r="M117" i="7"/>
  <c r="P117" i="7" s="1"/>
  <c r="M116" i="7"/>
  <c r="P116" i="7" s="1"/>
  <c r="M115" i="7"/>
  <c r="P115" i="7" s="1"/>
  <c r="M114" i="7"/>
  <c r="P114" i="7" s="1"/>
  <c r="M113" i="7"/>
  <c r="P113" i="7" s="1"/>
  <c r="M112" i="7"/>
  <c r="P112" i="7" s="1"/>
  <c r="M111" i="7"/>
  <c r="P111" i="7" s="1"/>
  <c r="M110" i="7"/>
  <c r="P110" i="7" s="1"/>
  <c r="M109" i="7"/>
  <c r="P109" i="7" s="1"/>
  <c r="M108" i="7"/>
  <c r="P108" i="7" s="1"/>
  <c r="M107" i="7"/>
  <c r="P107" i="7" s="1"/>
  <c r="M106" i="7"/>
  <c r="P106" i="7" s="1"/>
  <c r="M105" i="7"/>
  <c r="P105" i="7" s="1"/>
  <c r="M104" i="7"/>
  <c r="P104" i="7" s="1"/>
  <c r="M103" i="7"/>
  <c r="P103" i="7" s="1"/>
  <c r="M102" i="7"/>
  <c r="P102" i="7" s="1"/>
  <c r="M101" i="7"/>
  <c r="P101" i="7" s="1"/>
  <c r="M100" i="7"/>
  <c r="P100" i="7" s="1"/>
  <c r="M99" i="7"/>
  <c r="P99" i="7" s="1"/>
  <c r="M98" i="7"/>
  <c r="P98" i="7" s="1"/>
  <c r="M97" i="7"/>
  <c r="P97" i="7" s="1"/>
  <c r="M96" i="7"/>
  <c r="P96" i="7" s="1"/>
  <c r="M95" i="7"/>
  <c r="P95" i="7" s="1"/>
  <c r="M94" i="7"/>
  <c r="P94" i="7" s="1"/>
  <c r="M93" i="7"/>
  <c r="P93" i="7" s="1"/>
  <c r="M92" i="7"/>
  <c r="P92" i="7" s="1"/>
  <c r="M91" i="7"/>
  <c r="P91" i="7" s="1"/>
  <c r="M90" i="7"/>
  <c r="P90" i="7" s="1"/>
  <c r="M89" i="7"/>
  <c r="P89" i="7" s="1"/>
  <c r="M88" i="7"/>
  <c r="P88" i="7" s="1"/>
  <c r="M87" i="7"/>
  <c r="P87" i="7" s="1"/>
  <c r="M86" i="7"/>
  <c r="P86" i="7" s="1"/>
  <c r="M85" i="7"/>
  <c r="P85" i="7" s="1"/>
  <c r="M84" i="7"/>
  <c r="P84" i="7" s="1"/>
  <c r="M83" i="7"/>
  <c r="P83" i="7" s="1"/>
  <c r="M82" i="7"/>
  <c r="P82" i="7" s="1"/>
  <c r="M81" i="7"/>
  <c r="P81" i="7" s="1"/>
  <c r="M80" i="7"/>
  <c r="P80" i="7" s="1"/>
  <c r="M79" i="7"/>
  <c r="P79" i="7" s="1"/>
  <c r="M78" i="7"/>
  <c r="P78" i="7" s="1"/>
  <c r="M77" i="7"/>
  <c r="P77" i="7" s="1"/>
  <c r="M76" i="7"/>
  <c r="P76" i="7" s="1"/>
  <c r="M75" i="7"/>
  <c r="P75" i="7" s="1"/>
  <c r="M74" i="7"/>
  <c r="P74" i="7" s="1"/>
  <c r="M73" i="7"/>
  <c r="P73" i="7" s="1"/>
  <c r="M72" i="7"/>
  <c r="P72" i="7" s="1"/>
  <c r="M71" i="7"/>
  <c r="P71" i="7" s="1"/>
  <c r="M70" i="7"/>
  <c r="P70" i="7" s="1"/>
  <c r="M69" i="7"/>
  <c r="P69" i="7" s="1"/>
  <c r="M68" i="7"/>
  <c r="P68" i="7" s="1"/>
  <c r="M67" i="7"/>
  <c r="P67" i="7" s="1"/>
  <c r="M66" i="7"/>
  <c r="P66" i="7" s="1"/>
  <c r="M65" i="7"/>
  <c r="P65" i="7" s="1"/>
  <c r="M64" i="7"/>
  <c r="P64" i="7" s="1"/>
  <c r="M63" i="7"/>
  <c r="P63" i="7" s="1"/>
  <c r="L147" i="7"/>
  <c r="O147" i="7" s="1"/>
  <c r="L143" i="7"/>
  <c r="O143" i="7" s="1"/>
  <c r="L139" i="7"/>
  <c r="O139" i="7" s="1"/>
  <c r="L135" i="7"/>
  <c r="O135" i="7" s="1"/>
  <c r="L131" i="7"/>
  <c r="O131" i="7" s="1"/>
  <c r="L127" i="7"/>
  <c r="O127" i="7" s="1"/>
  <c r="L123" i="7"/>
  <c r="O123" i="7" s="1"/>
  <c r="L119" i="7"/>
  <c r="O119" i="7" s="1"/>
  <c r="L115" i="7"/>
  <c r="O115" i="7" s="1"/>
  <c r="L111" i="7"/>
  <c r="O111" i="7" s="1"/>
  <c r="L107" i="7"/>
  <c r="O107" i="7" s="1"/>
  <c r="L103" i="7"/>
  <c r="O103" i="7" s="1"/>
  <c r="L100" i="7"/>
  <c r="O100" i="7" s="1"/>
  <c r="L98" i="7"/>
  <c r="O98" i="7" s="1"/>
  <c r="L96" i="7"/>
  <c r="O96" i="7" s="1"/>
  <c r="L94" i="7"/>
  <c r="O94" i="7" s="1"/>
  <c r="L92" i="7"/>
  <c r="O92" i="7" s="1"/>
  <c r="L90" i="7"/>
  <c r="O90" i="7" s="1"/>
  <c r="L87" i="7"/>
  <c r="O87" i="7" s="1"/>
  <c r="L83" i="7"/>
  <c r="O83" i="7" s="1"/>
  <c r="L79" i="7"/>
  <c r="O79" i="7" s="1"/>
  <c r="L75" i="7"/>
  <c r="O75" i="7" s="1"/>
  <c r="L71" i="7"/>
  <c r="O71" i="7" s="1"/>
  <c r="L67" i="7"/>
  <c r="O67" i="7" s="1"/>
  <c r="L63" i="7"/>
  <c r="O63" i="7" s="1"/>
  <c r="L62" i="7"/>
  <c r="O62" i="7" s="1"/>
  <c r="L61" i="7"/>
  <c r="O61" i="7" s="1"/>
  <c r="L60" i="7"/>
  <c r="O60" i="7" s="1"/>
  <c r="L59" i="7"/>
  <c r="O59" i="7" s="1"/>
  <c r="L58" i="7"/>
  <c r="O58" i="7" s="1"/>
  <c r="L57" i="7"/>
  <c r="O57" i="7" s="1"/>
  <c r="L56" i="7"/>
  <c r="O56" i="7" s="1"/>
  <c r="L55" i="7"/>
  <c r="O55" i="7" s="1"/>
  <c r="L54" i="7"/>
  <c r="O54" i="7" s="1"/>
  <c r="L53" i="7"/>
  <c r="O53" i="7" s="1"/>
  <c r="L52" i="7"/>
  <c r="O52" i="7" s="1"/>
  <c r="L51" i="7"/>
  <c r="O51" i="7" s="1"/>
  <c r="L50" i="7"/>
  <c r="O50" i="7" s="1"/>
  <c r="L49" i="7"/>
  <c r="O49" i="7" s="1"/>
  <c r="L48" i="7"/>
  <c r="O48" i="7" s="1"/>
  <c r="L47" i="7"/>
  <c r="O47" i="7" s="1"/>
  <c r="L46" i="7"/>
  <c r="O46" i="7" s="1"/>
  <c r="L45" i="7"/>
  <c r="O45" i="7" s="1"/>
  <c r="L44" i="7"/>
  <c r="O44" i="7" s="1"/>
  <c r="L43" i="7"/>
  <c r="O43" i="7" s="1"/>
  <c r="L42" i="7"/>
  <c r="O42" i="7" s="1"/>
  <c r="L41" i="7"/>
  <c r="O41" i="7" s="1"/>
  <c r="L40" i="7"/>
  <c r="O40" i="7" s="1"/>
  <c r="L39" i="7"/>
  <c r="O39" i="7" s="1"/>
  <c r="L38" i="7"/>
  <c r="O38" i="7" s="1"/>
  <c r="L37" i="7"/>
  <c r="O37" i="7" s="1"/>
  <c r="L36" i="7"/>
  <c r="O36" i="7" s="1"/>
  <c r="L35" i="7"/>
  <c r="O35" i="7" s="1"/>
  <c r="L34" i="7"/>
  <c r="O34" i="7" s="1"/>
  <c r="L33" i="7"/>
  <c r="O33" i="7" s="1"/>
  <c r="L32" i="7"/>
  <c r="O32" i="7" s="1"/>
  <c r="L31" i="7"/>
  <c r="O31" i="7" s="1"/>
  <c r="L30" i="7"/>
  <c r="O30" i="7" s="1"/>
  <c r="L29" i="7"/>
  <c r="O29" i="7" s="1"/>
  <c r="L28" i="7"/>
  <c r="O28" i="7" s="1"/>
  <c r="L27" i="7"/>
  <c r="O27" i="7" s="1"/>
  <c r="L26" i="7"/>
  <c r="O26" i="7" s="1"/>
  <c r="L25" i="7"/>
  <c r="O25" i="7" s="1"/>
  <c r="L24" i="7"/>
  <c r="O24" i="7" s="1"/>
  <c r="L23" i="7"/>
  <c r="O23" i="7" s="1"/>
  <c r="L22" i="7"/>
  <c r="O22" i="7" s="1"/>
  <c r="L21" i="7"/>
  <c r="O21" i="7" s="1"/>
  <c r="L20" i="7"/>
  <c r="O20" i="7" s="1"/>
  <c r="L19" i="7"/>
  <c r="O19" i="7" s="1"/>
  <c r="L18" i="7"/>
  <c r="O18" i="7" s="1"/>
  <c r="L17" i="7"/>
  <c r="O17" i="7" s="1"/>
  <c r="L16" i="7"/>
  <c r="O16" i="7" s="1"/>
  <c r="L146" i="7"/>
  <c r="O146" i="7" s="1"/>
  <c r="L142" i="7"/>
  <c r="O142" i="7" s="1"/>
  <c r="L138" i="7"/>
  <c r="O138" i="7" s="1"/>
  <c r="L134" i="7"/>
  <c r="O134" i="7" s="1"/>
  <c r="L130" i="7"/>
  <c r="O130" i="7" s="1"/>
  <c r="L126" i="7"/>
  <c r="O126" i="7" s="1"/>
  <c r="L122" i="7"/>
  <c r="O122" i="7" s="1"/>
  <c r="L118" i="7"/>
  <c r="O118" i="7" s="1"/>
  <c r="L114" i="7"/>
  <c r="O114" i="7" s="1"/>
  <c r="L110" i="7"/>
  <c r="O110" i="7" s="1"/>
  <c r="L106" i="7"/>
  <c r="O106" i="7" s="1"/>
  <c r="L102" i="7"/>
  <c r="O102" i="7" s="1"/>
  <c r="L88" i="7"/>
  <c r="O88" i="7" s="1"/>
  <c r="L84" i="7"/>
  <c r="O84" i="7" s="1"/>
  <c r="L80" i="7"/>
  <c r="O80" i="7" s="1"/>
  <c r="L76" i="7"/>
  <c r="O76" i="7" s="1"/>
  <c r="L72" i="7"/>
  <c r="O72" i="7" s="1"/>
  <c r="L68" i="7"/>
  <c r="O68" i="7" s="1"/>
  <c r="L64" i="7"/>
  <c r="O64" i="7" s="1"/>
  <c r="L145" i="7"/>
  <c r="O145" i="7" s="1"/>
  <c r="L137" i="7"/>
  <c r="O137" i="7" s="1"/>
  <c r="L129" i="7"/>
  <c r="O129" i="7" s="1"/>
  <c r="L121" i="7"/>
  <c r="O121" i="7" s="1"/>
  <c r="L113" i="7"/>
  <c r="O113" i="7" s="1"/>
  <c r="L105" i="7"/>
  <c r="O105" i="7" s="1"/>
  <c r="L99" i="7"/>
  <c r="O99" i="7" s="1"/>
  <c r="L95" i="7"/>
  <c r="O95" i="7" s="1"/>
  <c r="L91" i="7"/>
  <c r="O91" i="7" s="1"/>
  <c r="L85" i="7"/>
  <c r="O85" i="7" s="1"/>
  <c r="L77" i="7"/>
  <c r="O77" i="7" s="1"/>
  <c r="L69" i="7"/>
  <c r="O69" i="7" s="1"/>
  <c r="M29" i="7"/>
  <c r="P29" i="7" s="1"/>
  <c r="M25" i="7"/>
  <c r="P25" i="7" s="1"/>
  <c r="M21" i="7"/>
  <c r="P21" i="7" s="1"/>
  <c r="M17" i="7"/>
  <c r="P17" i="7" s="1"/>
  <c r="L7" i="7"/>
  <c r="O7" i="7" s="1"/>
  <c r="L6" i="7"/>
  <c r="O6" i="7" s="1"/>
  <c r="M5" i="7"/>
  <c r="P5" i="7" s="1"/>
  <c r="M4" i="7"/>
  <c r="P4" i="7" s="1"/>
  <c r="L133" i="7"/>
  <c r="O133" i="7" s="1"/>
  <c r="L101" i="7"/>
  <c r="O101" i="7" s="1"/>
  <c r="L81" i="7"/>
  <c r="O81" i="7" s="1"/>
  <c r="M31" i="7"/>
  <c r="P31" i="7" s="1"/>
  <c r="M23" i="7"/>
  <c r="P23" i="7" s="1"/>
  <c r="L144" i="7"/>
  <c r="O144" i="7" s="1"/>
  <c r="L136" i="7"/>
  <c r="O136" i="7" s="1"/>
  <c r="L128" i="7"/>
  <c r="O128" i="7" s="1"/>
  <c r="L120" i="7"/>
  <c r="O120" i="7" s="1"/>
  <c r="L112" i="7"/>
  <c r="O112" i="7" s="1"/>
  <c r="L104" i="7"/>
  <c r="O104" i="7" s="1"/>
  <c r="L82" i="7"/>
  <c r="O82" i="7" s="1"/>
  <c r="L74" i="7"/>
  <c r="O74" i="7" s="1"/>
  <c r="L66" i="7"/>
  <c r="O66" i="7" s="1"/>
  <c r="M61" i="7"/>
  <c r="P61" i="7" s="1"/>
  <c r="M59" i="7"/>
  <c r="P59" i="7" s="1"/>
  <c r="M57" i="7"/>
  <c r="P57" i="7" s="1"/>
  <c r="M55" i="7"/>
  <c r="P55" i="7" s="1"/>
  <c r="M53" i="7"/>
  <c r="P53" i="7" s="1"/>
  <c r="M51" i="7"/>
  <c r="P51" i="7" s="1"/>
  <c r="M49" i="7"/>
  <c r="P49" i="7" s="1"/>
  <c r="M47" i="7"/>
  <c r="P47" i="7" s="1"/>
  <c r="M45" i="7"/>
  <c r="P45" i="7" s="1"/>
  <c r="M43" i="7"/>
  <c r="P43" i="7" s="1"/>
  <c r="M41" i="7"/>
  <c r="P41" i="7" s="1"/>
  <c r="M39" i="7"/>
  <c r="P39" i="7" s="1"/>
  <c r="M37" i="7"/>
  <c r="P37" i="7" s="1"/>
  <c r="M35" i="7"/>
  <c r="P35" i="7" s="1"/>
  <c r="M33" i="7"/>
  <c r="P33" i="7" s="1"/>
  <c r="M30" i="7"/>
  <c r="P30" i="7" s="1"/>
  <c r="M26" i="7"/>
  <c r="P26" i="7" s="1"/>
  <c r="M22" i="7"/>
  <c r="P22" i="7" s="1"/>
  <c r="M18" i="7"/>
  <c r="P18" i="7" s="1"/>
  <c r="L5" i="7"/>
  <c r="O5" i="7" s="1"/>
  <c r="L4" i="7"/>
  <c r="O4" i="7" s="1"/>
  <c r="M3" i="7"/>
  <c r="P3" i="7" s="1"/>
  <c r="M2" i="7"/>
  <c r="P2" i="7" s="1"/>
  <c r="L141" i="7"/>
  <c r="O141" i="7" s="1"/>
  <c r="L125" i="7"/>
  <c r="O125" i="7" s="1"/>
  <c r="L117" i="7"/>
  <c r="O117" i="7" s="1"/>
  <c r="L109" i="7"/>
  <c r="O109" i="7" s="1"/>
  <c r="L97" i="7"/>
  <c r="O97" i="7" s="1"/>
  <c r="L93" i="7"/>
  <c r="O93" i="7" s="1"/>
  <c r="L89" i="7"/>
  <c r="O89" i="7" s="1"/>
  <c r="L73" i="7"/>
  <c r="O73" i="7" s="1"/>
  <c r="L65" i="7"/>
  <c r="O65" i="7" s="1"/>
  <c r="M27" i="7"/>
  <c r="P27" i="7" s="1"/>
  <c r="M19" i="7"/>
  <c r="P19" i="7" s="1"/>
  <c r="M8" i="7"/>
  <c r="P8" i="7" s="1"/>
  <c r="M10" i="7"/>
  <c r="P10" i="7" s="1"/>
  <c r="M12" i="7"/>
  <c r="P12" i="7" s="1"/>
  <c r="M14" i="7"/>
  <c r="P14" i="7" s="1"/>
  <c r="M28" i="7"/>
  <c r="P28" i="7" s="1"/>
  <c r="M34" i="7"/>
  <c r="P34" i="7" s="1"/>
  <c r="M42" i="7"/>
  <c r="P42" i="7" s="1"/>
  <c r="M50" i="7"/>
  <c r="P50" i="7" s="1"/>
  <c r="M58" i="7"/>
  <c r="P58" i="7" s="1"/>
  <c r="L78" i="7"/>
  <c r="O78" i="7" s="1"/>
  <c r="L108" i="7"/>
  <c r="O108" i="7" s="1"/>
  <c r="L140" i="7"/>
  <c r="O140" i="7" s="1"/>
</calcChain>
</file>

<file path=xl/sharedStrings.xml><?xml version="1.0" encoding="utf-8"?>
<sst xmlns="http://schemas.openxmlformats.org/spreadsheetml/2006/main" count="52" uniqueCount="31">
  <si>
    <t>EBV1_IgG in PBST, detAb in PBST</t>
  </si>
  <si>
    <t>EBV1_IgG in PBST, detAb in PBST+BSA</t>
  </si>
  <si>
    <t>EBV1_IgG in PBST, detAb in PBST+MP</t>
  </si>
  <si>
    <t>pmol/well</t>
  </si>
  <si>
    <t>BSA/unblocked</t>
  </si>
  <si>
    <t>MP/unblocked</t>
  </si>
  <si>
    <t>EBV2_IgG in PBST, detAb in PBST</t>
  </si>
  <si>
    <t>EBV2_IgG in PBST, detAb in PBST+BSA</t>
  </si>
  <si>
    <t>EBV2_IgG in PBST, detAb in PBST+MP</t>
  </si>
  <si>
    <t>pmol peptide/well</t>
  </si>
  <si>
    <t>HighBind N- vs C-terminal immobilization</t>
  </si>
  <si>
    <t>Maleimide N- vs C-terminal immobilization</t>
  </si>
  <si>
    <t>unit</t>
  </si>
  <si>
    <t>reference</t>
  </si>
  <si>
    <t>number of coupled peptides</t>
  </si>
  <si>
    <t>new mass (Da)</t>
  </si>
  <si>
    <t>new mass (BSA+spacer)</t>
  </si>
  <si>
    <t>new mass (kDa)</t>
  </si>
  <si>
    <t>new mass kDa(BSA+spacer)</t>
  </si>
  <si>
    <t>BSA (607 aa length)</t>
  </si>
  <si>
    <t>Da</t>
  </si>
  <si>
    <t>estimated (110 Da/aa)</t>
  </si>
  <si>
    <t>mass BSA-conjugate</t>
  </si>
  <si>
    <t>azido-PEG4</t>
  </si>
  <si>
    <t>g/mol</t>
  </si>
  <si>
    <t>manufacturer (Jena Biosciences)</t>
  </si>
  <si>
    <t>TTds spacer</t>
  </si>
  <si>
    <t>manufacturer (JPT peptide technologies)</t>
  </si>
  <si>
    <t>peptide (16 aa length)</t>
  </si>
  <si>
    <t>propargylglycine</t>
  </si>
  <si>
    <t>sum spacer+linker+peptide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</si>
</sst>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164" fontId="0" fillId="0" borderId="0" xfId="0" applyNumberFormat="1"/>
    <xf numFmtId="0" fontId="5" fillId="2" borderId="11" xfId="0" applyFont="1" applyFill="1" applyBorder="1"/>
    <xf numFmtId="0" fontId="0" fillId="4" borderId="0" xfId="0" applyFill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2800"/>
              <a:t>estimation of molecular weight BSA-peptide conjugate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0158056117"/>
          <c:y val="0.10601862406213011"/>
          <c:w val="0.54571727755373101"/>
          <c:h val="0.70981271204334706"/>
        </c:manualLayout>
      </c:layout>
      <c:scatterChart>
        <c:scatterStyle val="lineMarker"/>
        <c:varyColors val="0"/>
        <c:ser>
          <c:idx val="0"/>
          <c:order val="0"/>
          <c:tx>
            <c:v>estimated mass BSA+spacer+peptide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[1]revision!$K$2:$K$147</c:f>
              <c:numCache>
                <c:formatCode>General</c:formatCode>
                <c:ptCount val="1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</c:numCache>
            </c:numRef>
          </c:xVal>
          <c:yVal>
            <c:numRef>
              <c:f>[1]revision!$O$2:$O$147</c:f>
              <c:numCache>
                <c:formatCode>General</c:formatCode>
                <c:ptCount val="146"/>
                <c:pt idx="0">
                  <c:v>70.105500000000006</c:v>
                </c:pt>
                <c:pt idx="1">
                  <c:v>73.441000000000003</c:v>
                </c:pt>
                <c:pt idx="2">
                  <c:v>76.776499999999999</c:v>
                </c:pt>
                <c:pt idx="3">
                  <c:v>80.111999999999995</c:v>
                </c:pt>
                <c:pt idx="4">
                  <c:v>83.447500000000005</c:v>
                </c:pt>
                <c:pt idx="5">
                  <c:v>86.783000000000001</c:v>
                </c:pt>
                <c:pt idx="6">
                  <c:v>90.118499999999997</c:v>
                </c:pt>
                <c:pt idx="7">
                  <c:v>93.453999999999994</c:v>
                </c:pt>
                <c:pt idx="8">
                  <c:v>96.789500000000004</c:v>
                </c:pt>
                <c:pt idx="9">
                  <c:v>100.125</c:v>
                </c:pt>
                <c:pt idx="10">
                  <c:v>103.4605</c:v>
                </c:pt>
                <c:pt idx="11">
                  <c:v>106.79600000000001</c:v>
                </c:pt>
                <c:pt idx="12">
                  <c:v>110.1315</c:v>
                </c:pt>
                <c:pt idx="13">
                  <c:v>113.467</c:v>
                </c:pt>
                <c:pt idx="14">
                  <c:v>116.80249999999999</c:v>
                </c:pt>
                <c:pt idx="15">
                  <c:v>120.13800000000001</c:v>
                </c:pt>
                <c:pt idx="16">
                  <c:v>123.4735</c:v>
                </c:pt>
                <c:pt idx="17">
                  <c:v>126.809</c:v>
                </c:pt>
                <c:pt idx="18">
                  <c:v>130.14449999999999</c:v>
                </c:pt>
                <c:pt idx="19">
                  <c:v>133.47999999999999</c:v>
                </c:pt>
                <c:pt idx="20">
                  <c:v>136.81549999999999</c:v>
                </c:pt>
                <c:pt idx="21">
                  <c:v>140.15100000000001</c:v>
                </c:pt>
                <c:pt idx="22">
                  <c:v>143.48650000000001</c:v>
                </c:pt>
                <c:pt idx="23">
                  <c:v>146.822</c:v>
                </c:pt>
                <c:pt idx="24">
                  <c:v>150.1575</c:v>
                </c:pt>
                <c:pt idx="25">
                  <c:v>153.49299999999999</c:v>
                </c:pt>
                <c:pt idx="26">
                  <c:v>156.82849999999999</c:v>
                </c:pt>
                <c:pt idx="27">
                  <c:v>160.16399999999999</c:v>
                </c:pt>
                <c:pt idx="28">
                  <c:v>163.49950000000001</c:v>
                </c:pt>
                <c:pt idx="29">
                  <c:v>166.83500000000001</c:v>
                </c:pt>
                <c:pt idx="30">
                  <c:v>170.1705</c:v>
                </c:pt>
                <c:pt idx="31">
                  <c:v>173.506</c:v>
                </c:pt>
                <c:pt idx="32">
                  <c:v>176.8415</c:v>
                </c:pt>
                <c:pt idx="33">
                  <c:v>180.17699999999999</c:v>
                </c:pt>
                <c:pt idx="34">
                  <c:v>183.51249999999999</c:v>
                </c:pt>
                <c:pt idx="35">
                  <c:v>186.84800000000001</c:v>
                </c:pt>
                <c:pt idx="36">
                  <c:v>190.18350000000001</c:v>
                </c:pt>
                <c:pt idx="37">
                  <c:v>193.51900000000001</c:v>
                </c:pt>
                <c:pt idx="38">
                  <c:v>196.8545</c:v>
                </c:pt>
                <c:pt idx="39">
                  <c:v>200.19</c:v>
                </c:pt>
                <c:pt idx="40">
                  <c:v>203.52549999999999</c:v>
                </c:pt>
                <c:pt idx="41">
                  <c:v>206.86099999999999</c:v>
                </c:pt>
                <c:pt idx="42">
                  <c:v>210.19649999999999</c:v>
                </c:pt>
                <c:pt idx="43">
                  <c:v>213.53200000000001</c:v>
                </c:pt>
                <c:pt idx="44">
                  <c:v>216.86750000000001</c:v>
                </c:pt>
                <c:pt idx="45">
                  <c:v>220.203</c:v>
                </c:pt>
                <c:pt idx="46">
                  <c:v>223.5385</c:v>
                </c:pt>
                <c:pt idx="47">
                  <c:v>226.874</c:v>
                </c:pt>
                <c:pt idx="48">
                  <c:v>230.20949999999999</c:v>
                </c:pt>
                <c:pt idx="49">
                  <c:v>233.54499999999999</c:v>
                </c:pt>
                <c:pt idx="50">
                  <c:v>236.88050000000001</c:v>
                </c:pt>
                <c:pt idx="51">
                  <c:v>240.21600000000001</c:v>
                </c:pt>
                <c:pt idx="52">
                  <c:v>243.5515</c:v>
                </c:pt>
                <c:pt idx="53">
                  <c:v>246.887</c:v>
                </c:pt>
                <c:pt idx="54">
                  <c:v>250.2225</c:v>
                </c:pt>
                <c:pt idx="55">
                  <c:v>253.55799999999999</c:v>
                </c:pt>
                <c:pt idx="56">
                  <c:v>256.89350000000002</c:v>
                </c:pt>
                <c:pt idx="57">
                  <c:v>260.22899999999998</c:v>
                </c:pt>
                <c:pt idx="58">
                  <c:v>263.56450000000001</c:v>
                </c:pt>
                <c:pt idx="59">
                  <c:v>266.89999999999998</c:v>
                </c:pt>
                <c:pt idx="60">
                  <c:v>270.2355</c:v>
                </c:pt>
                <c:pt idx="61">
                  <c:v>273.57100000000003</c:v>
                </c:pt>
                <c:pt idx="62">
                  <c:v>276.90649999999999</c:v>
                </c:pt>
                <c:pt idx="63">
                  <c:v>280.24200000000002</c:v>
                </c:pt>
                <c:pt idx="64">
                  <c:v>283.57749999999999</c:v>
                </c:pt>
                <c:pt idx="65">
                  <c:v>286.91300000000001</c:v>
                </c:pt>
                <c:pt idx="66">
                  <c:v>290.24849999999998</c:v>
                </c:pt>
                <c:pt idx="67">
                  <c:v>293.584</c:v>
                </c:pt>
                <c:pt idx="68">
                  <c:v>296.91950000000003</c:v>
                </c:pt>
                <c:pt idx="69">
                  <c:v>300.255</c:v>
                </c:pt>
                <c:pt idx="70">
                  <c:v>303.59050000000002</c:v>
                </c:pt>
                <c:pt idx="71">
                  <c:v>306.92599999999999</c:v>
                </c:pt>
                <c:pt idx="72">
                  <c:v>310.26150000000001</c:v>
                </c:pt>
                <c:pt idx="73">
                  <c:v>313.59699999999998</c:v>
                </c:pt>
                <c:pt idx="74">
                  <c:v>316.9325</c:v>
                </c:pt>
                <c:pt idx="75">
                  <c:v>320.26799999999997</c:v>
                </c:pt>
                <c:pt idx="76">
                  <c:v>323.6035</c:v>
                </c:pt>
                <c:pt idx="77">
                  <c:v>326.93900000000002</c:v>
                </c:pt>
                <c:pt idx="78">
                  <c:v>330.27449999999999</c:v>
                </c:pt>
                <c:pt idx="79">
                  <c:v>333.61</c:v>
                </c:pt>
                <c:pt idx="80">
                  <c:v>336.94549999999998</c:v>
                </c:pt>
                <c:pt idx="81">
                  <c:v>340.28100000000001</c:v>
                </c:pt>
                <c:pt idx="82">
                  <c:v>343.61649999999997</c:v>
                </c:pt>
                <c:pt idx="83">
                  <c:v>346.952</c:v>
                </c:pt>
                <c:pt idx="84">
                  <c:v>350.28750000000002</c:v>
                </c:pt>
                <c:pt idx="85">
                  <c:v>353.62299999999999</c:v>
                </c:pt>
                <c:pt idx="86">
                  <c:v>356.95850000000002</c:v>
                </c:pt>
                <c:pt idx="87">
                  <c:v>360.29399999999998</c:v>
                </c:pt>
                <c:pt idx="88">
                  <c:v>363.62950000000001</c:v>
                </c:pt>
                <c:pt idx="89">
                  <c:v>366.96499999999997</c:v>
                </c:pt>
                <c:pt idx="90">
                  <c:v>370.3005</c:v>
                </c:pt>
                <c:pt idx="91">
                  <c:v>373.63600000000002</c:v>
                </c:pt>
                <c:pt idx="92">
                  <c:v>376.97149999999999</c:v>
                </c:pt>
                <c:pt idx="93">
                  <c:v>380.30700000000002</c:v>
                </c:pt>
                <c:pt idx="94">
                  <c:v>383.64249999999998</c:v>
                </c:pt>
                <c:pt idx="95">
                  <c:v>386.97800000000001</c:v>
                </c:pt>
                <c:pt idx="96">
                  <c:v>390.31349999999998</c:v>
                </c:pt>
                <c:pt idx="97">
                  <c:v>393.649</c:v>
                </c:pt>
                <c:pt idx="98">
                  <c:v>396.98450000000003</c:v>
                </c:pt>
                <c:pt idx="99">
                  <c:v>400.32</c:v>
                </c:pt>
                <c:pt idx="100">
                  <c:v>403.65550000000002</c:v>
                </c:pt>
                <c:pt idx="101">
                  <c:v>406.99099999999999</c:v>
                </c:pt>
                <c:pt idx="102">
                  <c:v>410.32650000000001</c:v>
                </c:pt>
                <c:pt idx="103">
                  <c:v>413.66199999999998</c:v>
                </c:pt>
                <c:pt idx="104">
                  <c:v>416.9975</c:v>
                </c:pt>
                <c:pt idx="105">
                  <c:v>420.33300000000003</c:v>
                </c:pt>
                <c:pt idx="106">
                  <c:v>423.66849999999999</c:v>
                </c:pt>
                <c:pt idx="107">
                  <c:v>427.00400000000002</c:v>
                </c:pt>
                <c:pt idx="108">
                  <c:v>430.33949999999999</c:v>
                </c:pt>
                <c:pt idx="109">
                  <c:v>433.67500000000001</c:v>
                </c:pt>
                <c:pt idx="110">
                  <c:v>437.01049999999998</c:v>
                </c:pt>
                <c:pt idx="111">
                  <c:v>440.346</c:v>
                </c:pt>
                <c:pt idx="112">
                  <c:v>443.68150000000003</c:v>
                </c:pt>
                <c:pt idx="113">
                  <c:v>447.017</c:v>
                </c:pt>
                <c:pt idx="114">
                  <c:v>450.35250000000002</c:v>
                </c:pt>
                <c:pt idx="115">
                  <c:v>453.68799999999999</c:v>
                </c:pt>
                <c:pt idx="116">
                  <c:v>457.02350000000001</c:v>
                </c:pt>
                <c:pt idx="117">
                  <c:v>460.35899999999998</c:v>
                </c:pt>
                <c:pt idx="118">
                  <c:v>463.69450000000001</c:v>
                </c:pt>
                <c:pt idx="119">
                  <c:v>467.03</c:v>
                </c:pt>
                <c:pt idx="120">
                  <c:v>470.3655</c:v>
                </c:pt>
                <c:pt idx="121">
                  <c:v>473.70100000000002</c:v>
                </c:pt>
                <c:pt idx="122">
                  <c:v>477.03649999999999</c:v>
                </c:pt>
                <c:pt idx="123">
                  <c:v>480.37200000000001</c:v>
                </c:pt>
                <c:pt idx="124">
                  <c:v>483.70749999999998</c:v>
                </c:pt>
                <c:pt idx="125">
                  <c:v>487.04300000000001</c:v>
                </c:pt>
                <c:pt idx="126">
                  <c:v>490.37849999999997</c:v>
                </c:pt>
                <c:pt idx="127">
                  <c:v>493.714</c:v>
                </c:pt>
                <c:pt idx="128">
                  <c:v>497.04950000000002</c:v>
                </c:pt>
                <c:pt idx="129">
                  <c:v>500.38499999999999</c:v>
                </c:pt>
                <c:pt idx="130">
                  <c:v>503.72050000000002</c:v>
                </c:pt>
                <c:pt idx="131">
                  <c:v>507.05599999999998</c:v>
                </c:pt>
                <c:pt idx="132">
                  <c:v>510.39150000000001</c:v>
                </c:pt>
                <c:pt idx="133">
                  <c:v>513.72699999999998</c:v>
                </c:pt>
                <c:pt idx="134">
                  <c:v>517.0625</c:v>
                </c:pt>
                <c:pt idx="135">
                  <c:v>520.39800000000002</c:v>
                </c:pt>
                <c:pt idx="136">
                  <c:v>523.73350000000005</c:v>
                </c:pt>
                <c:pt idx="137">
                  <c:v>527.06899999999996</c:v>
                </c:pt>
                <c:pt idx="138">
                  <c:v>530.40449999999998</c:v>
                </c:pt>
                <c:pt idx="139">
                  <c:v>533.74</c:v>
                </c:pt>
                <c:pt idx="140">
                  <c:v>537.07550000000003</c:v>
                </c:pt>
                <c:pt idx="141">
                  <c:v>540.41099999999994</c:v>
                </c:pt>
                <c:pt idx="142">
                  <c:v>543.74649999999997</c:v>
                </c:pt>
                <c:pt idx="143">
                  <c:v>547.08199999999999</c:v>
                </c:pt>
                <c:pt idx="144">
                  <c:v>550.41750000000002</c:v>
                </c:pt>
                <c:pt idx="145">
                  <c:v>553.75300000000004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22-4B28-A5B8-D137920A0586}"/>
            </c:ext>
          </c:extLst>
        </c:ser>
        <c:ser>
          <c:idx val="1"/>
          <c:order val="1"/>
          <c:tx>
            <c:v>new mass BSA+spacer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[1]revision!$K$2:$K$147</c:f>
              <c:numCache>
                <c:formatCode>General</c:formatCode>
                <c:ptCount val="1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</c:numCache>
            </c:numRef>
          </c:xVal>
          <c:yVal>
            <c:numRef>
              <c:f>[1]revision!$P$2:$P$147</c:f>
              <c:numCache>
                <c:formatCode>General</c:formatCode>
                <c:ptCount val="146"/>
                <c:pt idx="0">
                  <c:v>67.043289999999999</c:v>
                </c:pt>
                <c:pt idx="1">
                  <c:v>67.316580000000002</c:v>
                </c:pt>
                <c:pt idx="2">
                  <c:v>67.589869999999991</c:v>
                </c:pt>
                <c:pt idx="3">
                  <c:v>67.863160000000008</c:v>
                </c:pt>
                <c:pt idx="4">
                  <c:v>68.136449999999996</c:v>
                </c:pt>
                <c:pt idx="5">
                  <c:v>68.409739999999999</c:v>
                </c:pt>
                <c:pt idx="6">
                  <c:v>68.683030000000002</c:v>
                </c:pt>
                <c:pt idx="7">
                  <c:v>68.956320000000005</c:v>
                </c:pt>
                <c:pt idx="8">
                  <c:v>69.229609999999994</c:v>
                </c:pt>
                <c:pt idx="9">
                  <c:v>69.502899999999997</c:v>
                </c:pt>
                <c:pt idx="10">
                  <c:v>69.77619</c:v>
                </c:pt>
                <c:pt idx="11">
                  <c:v>70.049480000000003</c:v>
                </c:pt>
                <c:pt idx="12">
                  <c:v>70.322770000000006</c:v>
                </c:pt>
                <c:pt idx="13">
                  <c:v>70.596059999999994</c:v>
                </c:pt>
                <c:pt idx="14">
                  <c:v>70.869350000000011</c:v>
                </c:pt>
                <c:pt idx="15">
                  <c:v>71.14264</c:v>
                </c:pt>
                <c:pt idx="16">
                  <c:v>71.415929999999989</c:v>
                </c:pt>
                <c:pt idx="17">
                  <c:v>71.689220000000006</c:v>
                </c:pt>
                <c:pt idx="18">
                  <c:v>71.962509999999995</c:v>
                </c:pt>
                <c:pt idx="19">
                  <c:v>72.235799999999998</c:v>
                </c:pt>
                <c:pt idx="20">
                  <c:v>72.50909</c:v>
                </c:pt>
                <c:pt idx="21">
                  <c:v>72.782380000000003</c:v>
                </c:pt>
                <c:pt idx="22">
                  <c:v>73.055669999999992</c:v>
                </c:pt>
                <c:pt idx="23">
                  <c:v>73.328959999999995</c:v>
                </c:pt>
                <c:pt idx="24">
                  <c:v>73.602249999999998</c:v>
                </c:pt>
                <c:pt idx="25">
                  <c:v>73.875539999999987</c:v>
                </c:pt>
                <c:pt idx="26">
                  <c:v>74.148830000000004</c:v>
                </c:pt>
                <c:pt idx="27">
                  <c:v>74.422119999999993</c:v>
                </c:pt>
                <c:pt idx="28">
                  <c:v>74.69541000000001</c:v>
                </c:pt>
                <c:pt idx="29">
                  <c:v>74.968699999999998</c:v>
                </c:pt>
                <c:pt idx="30">
                  <c:v>75.241989999999987</c:v>
                </c:pt>
                <c:pt idx="31">
                  <c:v>75.515280000000004</c:v>
                </c:pt>
                <c:pt idx="32">
                  <c:v>75.788570000000007</c:v>
                </c:pt>
                <c:pt idx="33">
                  <c:v>76.061859999999996</c:v>
                </c:pt>
                <c:pt idx="34">
                  <c:v>76.335149999999999</c:v>
                </c:pt>
                <c:pt idx="35">
                  <c:v>76.608440000000002</c:v>
                </c:pt>
                <c:pt idx="36">
                  <c:v>76.88172999999999</c:v>
                </c:pt>
                <c:pt idx="37">
                  <c:v>77.155020000000007</c:v>
                </c:pt>
                <c:pt idx="38">
                  <c:v>77.428309999999996</c:v>
                </c:pt>
                <c:pt idx="39">
                  <c:v>77.701599999999999</c:v>
                </c:pt>
                <c:pt idx="40">
                  <c:v>77.974890000000002</c:v>
                </c:pt>
                <c:pt idx="41">
                  <c:v>78.248179999999991</c:v>
                </c:pt>
                <c:pt idx="42">
                  <c:v>78.521470000000008</c:v>
                </c:pt>
                <c:pt idx="43">
                  <c:v>78.794759999999997</c:v>
                </c:pt>
                <c:pt idx="44">
                  <c:v>79.068049999999999</c:v>
                </c:pt>
                <c:pt idx="45">
                  <c:v>79.341340000000002</c:v>
                </c:pt>
                <c:pt idx="46">
                  <c:v>79.614630000000005</c:v>
                </c:pt>
                <c:pt idx="47">
                  <c:v>79.887919999999994</c:v>
                </c:pt>
                <c:pt idx="48">
                  <c:v>80.161209999999997</c:v>
                </c:pt>
                <c:pt idx="49">
                  <c:v>80.4345</c:v>
                </c:pt>
                <c:pt idx="50">
                  <c:v>80.707789999999989</c:v>
                </c:pt>
                <c:pt idx="51">
                  <c:v>80.981080000000006</c:v>
                </c:pt>
                <c:pt idx="52">
                  <c:v>81.254369999999994</c:v>
                </c:pt>
                <c:pt idx="53">
                  <c:v>81.527659999999997</c:v>
                </c:pt>
                <c:pt idx="54">
                  <c:v>81.80095</c:v>
                </c:pt>
                <c:pt idx="55">
                  <c:v>82.074239999999989</c:v>
                </c:pt>
                <c:pt idx="56">
                  <c:v>82.347529999999992</c:v>
                </c:pt>
                <c:pt idx="57">
                  <c:v>82.620819999999995</c:v>
                </c:pt>
                <c:pt idx="58">
                  <c:v>82.894109999999998</c:v>
                </c:pt>
                <c:pt idx="59">
                  <c:v>83.167400000000001</c:v>
                </c:pt>
                <c:pt idx="60">
                  <c:v>83.440690000000004</c:v>
                </c:pt>
                <c:pt idx="61">
                  <c:v>83.713979999999992</c:v>
                </c:pt>
                <c:pt idx="62">
                  <c:v>83.987269999999995</c:v>
                </c:pt>
                <c:pt idx="63">
                  <c:v>84.260559999999998</c:v>
                </c:pt>
                <c:pt idx="64">
                  <c:v>84.533850000000001</c:v>
                </c:pt>
                <c:pt idx="65">
                  <c:v>84.807140000000004</c:v>
                </c:pt>
                <c:pt idx="66">
                  <c:v>85.080429999999993</c:v>
                </c:pt>
                <c:pt idx="67">
                  <c:v>85.353719999999996</c:v>
                </c:pt>
                <c:pt idx="68">
                  <c:v>85.627009999999999</c:v>
                </c:pt>
                <c:pt idx="69">
                  <c:v>85.900299999999987</c:v>
                </c:pt>
                <c:pt idx="70">
                  <c:v>86.17358999999999</c:v>
                </c:pt>
                <c:pt idx="71">
                  <c:v>86.446880000000007</c:v>
                </c:pt>
                <c:pt idx="72">
                  <c:v>86.720169999999996</c:v>
                </c:pt>
                <c:pt idx="73">
                  <c:v>86.993459999999999</c:v>
                </c:pt>
                <c:pt idx="74">
                  <c:v>87.266750000000002</c:v>
                </c:pt>
                <c:pt idx="75">
                  <c:v>87.540039999999991</c:v>
                </c:pt>
                <c:pt idx="76">
                  <c:v>87.813330000000008</c:v>
                </c:pt>
                <c:pt idx="77">
                  <c:v>88.086619999999996</c:v>
                </c:pt>
                <c:pt idx="78">
                  <c:v>88.359909999999999</c:v>
                </c:pt>
                <c:pt idx="79">
                  <c:v>88.633200000000002</c:v>
                </c:pt>
                <c:pt idx="80">
                  <c:v>88.906489999999991</c:v>
                </c:pt>
                <c:pt idx="81">
                  <c:v>89.179779999999994</c:v>
                </c:pt>
                <c:pt idx="82">
                  <c:v>89.453069999999997</c:v>
                </c:pt>
                <c:pt idx="83">
                  <c:v>89.72636</c:v>
                </c:pt>
                <c:pt idx="84">
                  <c:v>89.999649999999988</c:v>
                </c:pt>
                <c:pt idx="85">
                  <c:v>90.272940000000006</c:v>
                </c:pt>
                <c:pt idx="86">
                  <c:v>90.546229999999994</c:v>
                </c:pt>
                <c:pt idx="87">
                  <c:v>90.819519999999983</c:v>
                </c:pt>
                <c:pt idx="88">
                  <c:v>91.09281</c:v>
                </c:pt>
                <c:pt idx="89">
                  <c:v>91.366100000000003</c:v>
                </c:pt>
                <c:pt idx="90">
                  <c:v>91.639390000000006</c:v>
                </c:pt>
                <c:pt idx="91">
                  <c:v>91.912679999999995</c:v>
                </c:pt>
                <c:pt idx="92">
                  <c:v>92.185969999999998</c:v>
                </c:pt>
                <c:pt idx="93">
                  <c:v>92.45926</c:v>
                </c:pt>
                <c:pt idx="94">
                  <c:v>92.732549999999989</c:v>
                </c:pt>
                <c:pt idx="95">
                  <c:v>93.005839999999992</c:v>
                </c:pt>
                <c:pt idx="96">
                  <c:v>93.279130000000009</c:v>
                </c:pt>
                <c:pt idx="97">
                  <c:v>93.552419999999998</c:v>
                </c:pt>
                <c:pt idx="98">
                  <c:v>93.825709999999987</c:v>
                </c:pt>
                <c:pt idx="99">
                  <c:v>94.099000000000004</c:v>
                </c:pt>
                <c:pt idx="100">
                  <c:v>94.372289999999992</c:v>
                </c:pt>
                <c:pt idx="101">
                  <c:v>94.645579999999981</c:v>
                </c:pt>
                <c:pt idx="102">
                  <c:v>94.918869999999998</c:v>
                </c:pt>
                <c:pt idx="103">
                  <c:v>95.192160000000001</c:v>
                </c:pt>
                <c:pt idx="104">
                  <c:v>95.465450000000004</c:v>
                </c:pt>
                <c:pt idx="105">
                  <c:v>95.738739999999993</c:v>
                </c:pt>
                <c:pt idx="106">
                  <c:v>96.012029999999996</c:v>
                </c:pt>
                <c:pt idx="107">
                  <c:v>96.285319999999999</c:v>
                </c:pt>
                <c:pt idx="108">
                  <c:v>96.558610000000002</c:v>
                </c:pt>
                <c:pt idx="109">
                  <c:v>96.83189999999999</c:v>
                </c:pt>
                <c:pt idx="110">
                  <c:v>97.105190000000007</c:v>
                </c:pt>
                <c:pt idx="111">
                  <c:v>97.378479999999996</c:v>
                </c:pt>
                <c:pt idx="112">
                  <c:v>97.651769999999985</c:v>
                </c:pt>
                <c:pt idx="113">
                  <c:v>97.925060000000002</c:v>
                </c:pt>
                <c:pt idx="114">
                  <c:v>98.198349999999991</c:v>
                </c:pt>
                <c:pt idx="115">
                  <c:v>98.471639999999994</c:v>
                </c:pt>
                <c:pt idx="116">
                  <c:v>98.744929999999997</c:v>
                </c:pt>
                <c:pt idx="117">
                  <c:v>99.018219999999999</c:v>
                </c:pt>
                <c:pt idx="118">
                  <c:v>99.291509999999988</c:v>
                </c:pt>
                <c:pt idx="119">
                  <c:v>99.564799999999991</c:v>
                </c:pt>
                <c:pt idx="120">
                  <c:v>99.838089999999994</c:v>
                </c:pt>
                <c:pt idx="121">
                  <c:v>100.11138000000001</c:v>
                </c:pt>
                <c:pt idx="122">
                  <c:v>100.38467</c:v>
                </c:pt>
                <c:pt idx="123">
                  <c:v>100.65795999999999</c:v>
                </c:pt>
                <c:pt idx="124">
                  <c:v>100.93125000000001</c:v>
                </c:pt>
                <c:pt idx="125">
                  <c:v>101.20453999999999</c:v>
                </c:pt>
                <c:pt idx="126">
                  <c:v>101.47782999999998</c:v>
                </c:pt>
                <c:pt idx="127">
                  <c:v>101.75112</c:v>
                </c:pt>
                <c:pt idx="128">
                  <c:v>102.02441</c:v>
                </c:pt>
                <c:pt idx="129">
                  <c:v>102.29769999999999</c:v>
                </c:pt>
                <c:pt idx="130">
                  <c:v>102.57098999999999</c:v>
                </c:pt>
                <c:pt idx="131">
                  <c:v>102.84428</c:v>
                </c:pt>
                <c:pt idx="132">
                  <c:v>103.11756999999999</c:v>
                </c:pt>
                <c:pt idx="133">
                  <c:v>103.39085999999999</c:v>
                </c:pt>
                <c:pt idx="134">
                  <c:v>103.66414999999999</c:v>
                </c:pt>
                <c:pt idx="135">
                  <c:v>103.93744000000001</c:v>
                </c:pt>
                <c:pt idx="136">
                  <c:v>104.21073</c:v>
                </c:pt>
                <c:pt idx="137">
                  <c:v>104.48401999999999</c:v>
                </c:pt>
                <c:pt idx="138">
                  <c:v>104.75731</c:v>
                </c:pt>
                <c:pt idx="139">
                  <c:v>105.03059999999999</c:v>
                </c:pt>
                <c:pt idx="140">
                  <c:v>105.30388999999998</c:v>
                </c:pt>
                <c:pt idx="141">
                  <c:v>105.57718</c:v>
                </c:pt>
                <c:pt idx="142">
                  <c:v>105.85047</c:v>
                </c:pt>
                <c:pt idx="143">
                  <c:v>106.12375999999999</c:v>
                </c:pt>
                <c:pt idx="144">
                  <c:v>106.39704999999999</c:v>
                </c:pt>
                <c:pt idx="145">
                  <c:v>106.67034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2-4B28-A5B8-D137920A0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580368"/>
        <c:axId val="613580696"/>
      </c:scatterChart>
      <c:valAx>
        <c:axId val="61358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2400"/>
                  <a:t>number of coupled</a:t>
                </a:r>
                <a:r>
                  <a:rPr lang="de-AT" sz="2400" baseline="0"/>
                  <a:t> groups</a:t>
                </a:r>
                <a:endParaRPr lang="de-AT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80696"/>
        <c:crosses val="autoZero"/>
        <c:crossBetween val="midCat"/>
      </c:valAx>
      <c:valAx>
        <c:axId val="61358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2400"/>
                  <a:t>estimated mass (kDa)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80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89931</xdr:colOff>
      <xdr:row>2</xdr:row>
      <xdr:rowOff>55972</xdr:rowOff>
    </xdr:from>
    <xdr:to>
      <xdr:col>34</xdr:col>
      <xdr:colOff>299357</xdr:colOff>
      <xdr:row>47</xdr:row>
      <xdr:rowOff>122464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4DACE82-2347-4A83-B245-9BA03F8D6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HD\peptide_ELISA_paper\AP7_ELISA\Western_silvia\calculation%20BSApept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vision"/>
      <sheetName val="Tabelle2"/>
      <sheetName val="Tabelle3"/>
    </sheetNames>
    <sheetDataSet>
      <sheetData sheetId="0"/>
      <sheetData sheetId="1">
        <row r="2">
          <cell r="K2">
            <v>1</v>
          </cell>
          <cell r="O2">
            <v>70.105500000000006</v>
          </cell>
          <cell r="P2">
            <v>67.043289999999999</v>
          </cell>
        </row>
        <row r="3">
          <cell r="K3">
            <v>2</v>
          </cell>
          <cell r="O3">
            <v>73.441000000000003</v>
          </cell>
          <cell r="P3">
            <v>67.316580000000002</v>
          </cell>
        </row>
        <row r="4">
          <cell r="K4">
            <v>3</v>
          </cell>
          <cell r="O4">
            <v>76.776499999999999</v>
          </cell>
          <cell r="P4">
            <v>67.589869999999991</v>
          </cell>
        </row>
        <row r="5">
          <cell r="K5">
            <v>4</v>
          </cell>
          <cell r="O5">
            <v>80.111999999999995</v>
          </cell>
          <cell r="P5">
            <v>67.863160000000008</v>
          </cell>
        </row>
        <row r="6">
          <cell r="K6">
            <v>5</v>
          </cell>
          <cell r="O6">
            <v>83.447500000000005</v>
          </cell>
          <cell r="P6">
            <v>68.136449999999996</v>
          </cell>
        </row>
        <row r="7">
          <cell r="K7">
            <v>6</v>
          </cell>
          <cell r="O7">
            <v>86.783000000000001</v>
          </cell>
          <cell r="P7">
            <v>68.409739999999999</v>
          </cell>
        </row>
        <row r="8">
          <cell r="K8">
            <v>7</v>
          </cell>
          <cell r="O8">
            <v>90.118499999999997</v>
          </cell>
          <cell r="P8">
            <v>68.683030000000002</v>
          </cell>
        </row>
        <row r="9">
          <cell r="K9">
            <v>8</v>
          </cell>
          <cell r="O9">
            <v>93.453999999999994</v>
          </cell>
          <cell r="P9">
            <v>68.956320000000005</v>
          </cell>
        </row>
        <row r="10">
          <cell r="K10">
            <v>9</v>
          </cell>
          <cell r="O10">
            <v>96.789500000000004</v>
          </cell>
          <cell r="P10">
            <v>69.229609999999994</v>
          </cell>
        </row>
        <row r="11">
          <cell r="K11">
            <v>10</v>
          </cell>
          <cell r="O11">
            <v>100.125</v>
          </cell>
          <cell r="P11">
            <v>69.502899999999997</v>
          </cell>
        </row>
        <row r="12">
          <cell r="K12">
            <v>11</v>
          </cell>
          <cell r="O12">
            <v>103.4605</v>
          </cell>
          <cell r="P12">
            <v>69.77619</v>
          </cell>
        </row>
        <row r="13">
          <cell r="K13">
            <v>12</v>
          </cell>
          <cell r="O13">
            <v>106.79600000000001</v>
          </cell>
          <cell r="P13">
            <v>70.049480000000003</v>
          </cell>
        </row>
        <row r="14">
          <cell r="K14">
            <v>13</v>
          </cell>
          <cell r="O14">
            <v>110.1315</v>
          </cell>
          <cell r="P14">
            <v>70.322770000000006</v>
          </cell>
        </row>
        <row r="15">
          <cell r="K15">
            <v>14</v>
          </cell>
          <cell r="O15">
            <v>113.467</v>
          </cell>
          <cell r="P15">
            <v>70.596059999999994</v>
          </cell>
        </row>
        <row r="16">
          <cell r="K16">
            <v>15</v>
          </cell>
          <cell r="O16">
            <v>116.80249999999999</v>
          </cell>
          <cell r="P16">
            <v>70.869350000000011</v>
          </cell>
        </row>
        <row r="17">
          <cell r="K17">
            <v>16</v>
          </cell>
          <cell r="O17">
            <v>120.13800000000001</v>
          </cell>
          <cell r="P17">
            <v>71.14264</v>
          </cell>
        </row>
        <row r="18">
          <cell r="K18">
            <v>17</v>
          </cell>
          <cell r="O18">
            <v>123.4735</v>
          </cell>
          <cell r="P18">
            <v>71.415929999999989</v>
          </cell>
        </row>
        <row r="19">
          <cell r="K19">
            <v>18</v>
          </cell>
          <cell r="O19">
            <v>126.809</v>
          </cell>
          <cell r="P19">
            <v>71.689220000000006</v>
          </cell>
        </row>
        <row r="20">
          <cell r="K20">
            <v>19</v>
          </cell>
          <cell r="O20">
            <v>130.14449999999999</v>
          </cell>
          <cell r="P20">
            <v>71.962509999999995</v>
          </cell>
        </row>
        <row r="21">
          <cell r="K21">
            <v>20</v>
          </cell>
          <cell r="O21">
            <v>133.47999999999999</v>
          </cell>
          <cell r="P21">
            <v>72.235799999999998</v>
          </cell>
        </row>
        <row r="22">
          <cell r="K22">
            <v>21</v>
          </cell>
          <cell r="O22">
            <v>136.81549999999999</v>
          </cell>
          <cell r="P22">
            <v>72.50909</v>
          </cell>
        </row>
        <row r="23">
          <cell r="K23">
            <v>22</v>
          </cell>
          <cell r="O23">
            <v>140.15100000000001</v>
          </cell>
          <cell r="P23">
            <v>72.782380000000003</v>
          </cell>
        </row>
        <row r="24">
          <cell r="K24">
            <v>23</v>
          </cell>
          <cell r="O24">
            <v>143.48650000000001</v>
          </cell>
          <cell r="P24">
            <v>73.055669999999992</v>
          </cell>
        </row>
        <row r="25">
          <cell r="K25">
            <v>24</v>
          </cell>
          <cell r="O25">
            <v>146.822</v>
          </cell>
          <cell r="P25">
            <v>73.328959999999995</v>
          </cell>
        </row>
        <row r="26">
          <cell r="K26">
            <v>25</v>
          </cell>
          <cell r="O26">
            <v>150.1575</v>
          </cell>
          <cell r="P26">
            <v>73.602249999999998</v>
          </cell>
        </row>
        <row r="27">
          <cell r="K27">
            <v>26</v>
          </cell>
          <cell r="O27">
            <v>153.49299999999999</v>
          </cell>
          <cell r="P27">
            <v>73.875539999999987</v>
          </cell>
        </row>
        <row r="28">
          <cell r="K28">
            <v>27</v>
          </cell>
          <cell r="O28">
            <v>156.82849999999999</v>
          </cell>
          <cell r="P28">
            <v>74.148830000000004</v>
          </cell>
        </row>
        <row r="29">
          <cell r="K29">
            <v>28</v>
          </cell>
          <cell r="O29">
            <v>160.16399999999999</v>
          </cell>
          <cell r="P29">
            <v>74.422119999999993</v>
          </cell>
        </row>
        <row r="30">
          <cell r="K30">
            <v>29</v>
          </cell>
          <cell r="O30">
            <v>163.49950000000001</v>
          </cell>
          <cell r="P30">
            <v>74.69541000000001</v>
          </cell>
        </row>
        <row r="31">
          <cell r="K31">
            <v>30</v>
          </cell>
          <cell r="O31">
            <v>166.83500000000001</v>
          </cell>
          <cell r="P31">
            <v>74.968699999999998</v>
          </cell>
        </row>
        <row r="32">
          <cell r="K32">
            <v>31</v>
          </cell>
          <cell r="O32">
            <v>170.1705</v>
          </cell>
          <cell r="P32">
            <v>75.241989999999987</v>
          </cell>
        </row>
        <row r="33">
          <cell r="K33">
            <v>32</v>
          </cell>
          <cell r="O33">
            <v>173.506</v>
          </cell>
          <cell r="P33">
            <v>75.515280000000004</v>
          </cell>
        </row>
        <row r="34">
          <cell r="K34">
            <v>33</v>
          </cell>
          <cell r="O34">
            <v>176.8415</v>
          </cell>
          <cell r="P34">
            <v>75.788570000000007</v>
          </cell>
        </row>
        <row r="35">
          <cell r="K35">
            <v>34</v>
          </cell>
          <cell r="O35">
            <v>180.17699999999999</v>
          </cell>
          <cell r="P35">
            <v>76.061859999999996</v>
          </cell>
        </row>
        <row r="36">
          <cell r="K36">
            <v>35</v>
          </cell>
          <cell r="O36">
            <v>183.51249999999999</v>
          </cell>
          <cell r="P36">
            <v>76.335149999999999</v>
          </cell>
        </row>
        <row r="37">
          <cell r="K37">
            <v>36</v>
          </cell>
          <cell r="O37">
            <v>186.84800000000001</v>
          </cell>
          <cell r="P37">
            <v>76.608440000000002</v>
          </cell>
        </row>
        <row r="38">
          <cell r="K38">
            <v>37</v>
          </cell>
          <cell r="O38">
            <v>190.18350000000001</v>
          </cell>
          <cell r="P38">
            <v>76.88172999999999</v>
          </cell>
        </row>
        <row r="39">
          <cell r="K39">
            <v>38</v>
          </cell>
          <cell r="O39">
            <v>193.51900000000001</v>
          </cell>
          <cell r="P39">
            <v>77.155020000000007</v>
          </cell>
        </row>
        <row r="40">
          <cell r="K40">
            <v>39</v>
          </cell>
          <cell r="O40">
            <v>196.8545</v>
          </cell>
          <cell r="P40">
            <v>77.428309999999996</v>
          </cell>
        </row>
        <row r="41">
          <cell r="K41">
            <v>40</v>
          </cell>
          <cell r="O41">
            <v>200.19</v>
          </cell>
          <cell r="P41">
            <v>77.701599999999999</v>
          </cell>
        </row>
        <row r="42">
          <cell r="K42">
            <v>41</v>
          </cell>
          <cell r="O42">
            <v>203.52549999999999</v>
          </cell>
          <cell r="P42">
            <v>77.974890000000002</v>
          </cell>
        </row>
        <row r="43">
          <cell r="K43">
            <v>42</v>
          </cell>
          <cell r="O43">
            <v>206.86099999999999</v>
          </cell>
          <cell r="P43">
            <v>78.248179999999991</v>
          </cell>
        </row>
        <row r="44">
          <cell r="K44">
            <v>43</v>
          </cell>
          <cell r="O44">
            <v>210.19649999999999</v>
          </cell>
          <cell r="P44">
            <v>78.521470000000008</v>
          </cell>
        </row>
        <row r="45">
          <cell r="K45">
            <v>44</v>
          </cell>
          <cell r="O45">
            <v>213.53200000000001</v>
          </cell>
          <cell r="P45">
            <v>78.794759999999997</v>
          </cell>
        </row>
        <row r="46">
          <cell r="K46">
            <v>45</v>
          </cell>
          <cell r="O46">
            <v>216.86750000000001</v>
          </cell>
          <cell r="P46">
            <v>79.068049999999999</v>
          </cell>
        </row>
        <row r="47">
          <cell r="K47">
            <v>46</v>
          </cell>
          <cell r="O47">
            <v>220.203</v>
          </cell>
          <cell r="P47">
            <v>79.341340000000002</v>
          </cell>
        </row>
        <row r="48">
          <cell r="K48">
            <v>47</v>
          </cell>
          <cell r="O48">
            <v>223.5385</v>
          </cell>
          <cell r="P48">
            <v>79.614630000000005</v>
          </cell>
        </row>
        <row r="49">
          <cell r="K49">
            <v>48</v>
          </cell>
          <cell r="O49">
            <v>226.874</v>
          </cell>
          <cell r="P49">
            <v>79.887919999999994</v>
          </cell>
        </row>
        <row r="50">
          <cell r="K50">
            <v>49</v>
          </cell>
          <cell r="O50">
            <v>230.20949999999999</v>
          </cell>
          <cell r="P50">
            <v>80.161209999999997</v>
          </cell>
        </row>
        <row r="51">
          <cell r="K51">
            <v>50</v>
          </cell>
          <cell r="O51">
            <v>233.54499999999999</v>
          </cell>
          <cell r="P51">
            <v>80.4345</v>
          </cell>
        </row>
        <row r="52">
          <cell r="K52">
            <v>51</v>
          </cell>
          <cell r="O52">
            <v>236.88050000000001</v>
          </cell>
          <cell r="P52">
            <v>80.707789999999989</v>
          </cell>
        </row>
        <row r="53">
          <cell r="K53">
            <v>52</v>
          </cell>
          <cell r="O53">
            <v>240.21600000000001</v>
          </cell>
          <cell r="P53">
            <v>80.981080000000006</v>
          </cell>
        </row>
        <row r="54">
          <cell r="K54">
            <v>53</v>
          </cell>
          <cell r="O54">
            <v>243.5515</v>
          </cell>
          <cell r="P54">
            <v>81.254369999999994</v>
          </cell>
        </row>
        <row r="55">
          <cell r="K55">
            <v>54</v>
          </cell>
          <cell r="O55">
            <v>246.887</v>
          </cell>
          <cell r="P55">
            <v>81.527659999999997</v>
          </cell>
        </row>
        <row r="56">
          <cell r="K56">
            <v>55</v>
          </cell>
          <cell r="O56">
            <v>250.2225</v>
          </cell>
          <cell r="P56">
            <v>81.80095</v>
          </cell>
        </row>
        <row r="57">
          <cell r="K57">
            <v>56</v>
          </cell>
          <cell r="O57">
            <v>253.55799999999999</v>
          </cell>
          <cell r="P57">
            <v>82.074239999999989</v>
          </cell>
        </row>
        <row r="58">
          <cell r="K58">
            <v>57</v>
          </cell>
          <cell r="O58">
            <v>256.89350000000002</v>
          </cell>
          <cell r="P58">
            <v>82.347529999999992</v>
          </cell>
        </row>
        <row r="59">
          <cell r="K59">
            <v>58</v>
          </cell>
          <cell r="O59">
            <v>260.22899999999998</v>
          </cell>
          <cell r="P59">
            <v>82.620819999999995</v>
          </cell>
        </row>
        <row r="60">
          <cell r="K60">
            <v>59</v>
          </cell>
          <cell r="O60">
            <v>263.56450000000001</v>
          </cell>
          <cell r="P60">
            <v>82.894109999999998</v>
          </cell>
        </row>
        <row r="61">
          <cell r="K61">
            <v>60</v>
          </cell>
          <cell r="O61">
            <v>266.89999999999998</v>
          </cell>
          <cell r="P61">
            <v>83.167400000000001</v>
          </cell>
        </row>
        <row r="62">
          <cell r="K62">
            <v>61</v>
          </cell>
          <cell r="O62">
            <v>270.2355</v>
          </cell>
          <cell r="P62">
            <v>83.440690000000004</v>
          </cell>
        </row>
        <row r="63">
          <cell r="K63">
            <v>62</v>
          </cell>
          <cell r="O63">
            <v>273.57100000000003</v>
          </cell>
          <cell r="P63">
            <v>83.713979999999992</v>
          </cell>
        </row>
        <row r="64">
          <cell r="K64">
            <v>63</v>
          </cell>
          <cell r="O64">
            <v>276.90649999999999</v>
          </cell>
          <cell r="P64">
            <v>83.987269999999995</v>
          </cell>
        </row>
        <row r="65">
          <cell r="K65">
            <v>64</v>
          </cell>
          <cell r="O65">
            <v>280.24200000000002</v>
          </cell>
          <cell r="P65">
            <v>84.260559999999998</v>
          </cell>
        </row>
        <row r="66">
          <cell r="K66">
            <v>65</v>
          </cell>
          <cell r="O66">
            <v>283.57749999999999</v>
          </cell>
          <cell r="P66">
            <v>84.533850000000001</v>
          </cell>
        </row>
        <row r="67">
          <cell r="K67">
            <v>66</v>
          </cell>
          <cell r="O67">
            <v>286.91300000000001</v>
          </cell>
          <cell r="P67">
            <v>84.807140000000004</v>
          </cell>
        </row>
        <row r="68">
          <cell r="K68">
            <v>67</v>
          </cell>
          <cell r="O68">
            <v>290.24849999999998</v>
          </cell>
          <cell r="P68">
            <v>85.080429999999993</v>
          </cell>
        </row>
        <row r="69">
          <cell r="K69">
            <v>68</v>
          </cell>
          <cell r="O69">
            <v>293.584</v>
          </cell>
          <cell r="P69">
            <v>85.353719999999996</v>
          </cell>
        </row>
        <row r="70">
          <cell r="K70">
            <v>69</v>
          </cell>
          <cell r="O70">
            <v>296.91950000000003</v>
          </cell>
          <cell r="P70">
            <v>85.627009999999999</v>
          </cell>
        </row>
        <row r="71">
          <cell r="K71">
            <v>70</v>
          </cell>
          <cell r="O71">
            <v>300.255</v>
          </cell>
          <cell r="P71">
            <v>85.900299999999987</v>
          </cell>
        </row>
        <row r="72">
          <cell r="K72">
            <v>71</v>
          </cell>
          <cell r="O72">
            <v>303.59050000000002</v>
          </cell>
          <cell r="P72">
            <v>86.17358999999999</v>
          </cell>
        </row>
        <row r="73">
          <cell r="K73">
            <v>72</v>
          </cell>
          <cell r="O73">
            <v>306.92599999999999</v>
          </cell>
          <cell r="P73">
            <v>86.446880000000007</v>
          </cell>
        </row>
        <row r="74">
          <cell r="K74">
            <v>73</v>
          </cell>
          <cell r="O74">
            <v>310.26150000000001</v>
          </cell>
          <cell r="P74">
            <v>86.720169999999996</v>
          </cell>
        </row>
        <row r="75">
          <cell r="K75">
            <v>74</v>
          </cell>
          <cell r="O75">
            <v>313.59699999999998</v>
          </cell>
          <cell r="P75">
            <v>86.993459999999999</v>
          </cell>
        </row>
        <row r="76">
          <cell r="K76">
            <v>75</v>
          </cell>
          <cell r="O76">
            <v>316.9325</v>
          </cell>
          <cell r="P76">
            <v>87.266750000000002</v>
          </cell>
        </row>
        <row r="77">
          <cell r="K77">
            <v>76</v>
          </cell>
          <cell r="O77">
            <v>320.26799999999997</v>
          </cell>
          <cell r="P77">
            <v>87.540039999999991</v>
          </cell>
        </row>
        <row r="78">
          <cell r="K78">
            <v>77</v>
          </cell>
          <cell r="O78">
            <v>323.6035</v>
          </cell>
          <cell r="P78">
            <v>87.813330000000008</v>
          </cell>
        </row>
        <row r="79">
          <cell r="K79">
            <v>78</v>
          </cell>
          <cell r="O79">
            <v>326.93900000000002</v>
          </cell>
          <cell r="P79">
            <v>88.086619999999996</v>
          </cell>
        </row>
        <row r="80">
          <cell r="K80">
            <v>79</v>
          </cell>
          <cell r="O80">
            <v>330.27449999999999</v>
          </cell>
          <cell r="P80">
            <v>88.359909999999999</v>
          </cell>
        </row>
        <row r="81">
          <cell r="K81">
            <v>80</v>
          </cell>
          <cell r="O81">
            <v>333.61</v>
          </cell>
          <cell r="P81">
            <v>88.633200000000002</v>
          </cell>
        </row>
        <row r="82">
          <cell r="K82">
            <v>81</v>
          </cell>
          <cell r="O82">
            <v>336.94549999999998</v>
          </cell>
          <cell r="P82">
            <v>88.906489999999991</v>
          </cell>
        </row>
        <row r="83">
          <cell r="K83">
            <v>82</v>
          </cell>
          <cell r="O83">
            <v>340.28100000000001</v>
          </cell>
          <cell r="P83">
            <v>89.179779999999994</v>
          </cell>
        </row>
        <row r="84">
          <cell r="K84">
            <v>83</v>
          </cell>
          <cell r="O84">
            <v>343.61649999999997</v>
          </cell>
          <cell r="P84">
            <v>89.453069999999997</v>
          </cell>
        </row>
        <row r="85">
          <cell r="K85">
            <v>84</v>
          </cell>
          <cell r="O85">
            <v>346.952</v>
          </cell>
          <cell r="P85">
            <v>89.72636</v>
          </cell>
        </row>
        <row r="86">
          <cell r="K86">
            <v>85</v>
          </cell>
          <cell r="O86">
            <v>350.28750000000002</v>
          </cell>
          <cell r="P86">
            <v>89.999649999999988</v>
          </cell>
        </row>
        <row r="87">
          <cell r="K87">
            <v>86</v>
          </cell>
          <cell r="O87">
            <v>353.62299999999999</v>
          </cell>
          <cell r="P87">
            <v>90.272940000000006</v>
          </cell>
        </row>
        <row r="88">
          <cell r="K88">
            <v>87</v>
          </cell>
          <cell r="O88">
            <v>356.95850000000002</v>
          </cell>
          <cell r="P88">
            <v>90.546229999999994</v>
          </cell>
        </row>
        <row r="89">
          <cell r="K89">
            <v>88</v>
          </cell>
          <cell r="O89">
            <v>360.29399999999998</v>
          </cell>
          <cell r="P89">
            <v>90.819519999999983</v>
          </cell>
        </row>
        <row r="90">
          <cell r="K90">
            <v>89</v>
          </cell>
          <cell r="O90">
            <v>363.62950000000001</v>
          </cell>
          <cell r="P90">
            <v>91.09281</v>
          </cell>
        </row>
        <row r="91">
          <cell r="K91">
            <v>90</v>
          </cell>
          <cell r="O91">
            <v>366.96499999999997</v>
          </cell>
          <cell r="P91">
            <v>91.366100000000003</v>
          </cell>
        </row>
        <row r="92">
          <cell r="K92">
            <v>91</v>
          </cell>
          <cell r="O92">
            <v>370.3005</v>
          </cell>
          <cell r="P92">
            <v>91.639390000000006</v>
          </cell>
        </row>
        <row r="93">
          <cell r="K93">
            <v>92</v>
          </cell>
          <cell r="O93">
            <v>373.63600000000002</v>
          </cell>
          <cell r="P93">
            <v>91.912679999999995</v>
          </cell>
        </row>
        <row r="94">
          <cell r="K94">
            <v>93</v>
          </cell>
          <cell r="O94">
            <v>376.97149999999999</v>
          </cell>
          <cell r="P94">
            <v>92.185969999999998</v>
          </cell>
        </row>
        <row r="95">
          <cell r="K95">
            <v>94</v>
          </cell>
          <cell r="O95">
            <v>380.30700000000002</v>
          </cell>
          <cell r="P95">
            <v>92.45926</v>
          </cell>
        </row>
        <row r="96">
          <cell r="K96">
            <v>95</v>
          </cell>
          <cell r="O96">
            <v>383.64249999999998</v>
          </cell>
          <cell r="P96">
            <v>92.732549999999989</v>
          </cell>
        </row>
        <row r="97">
          <cell r="K97">
            <v>96</v>
          </cell>
          <cell r="O97">
            <v>386.97800000000001</v>
          </cell>
          <cell r="P97">
            <v>93.005839999999992</v>
          </cell>
        </row>
        <row r="98">
          <cell r="K98">
            <v>97</v>
          </cell>
          <cell r="O98">
            <v>390.31349999999998</v>
          </cell>
          <cell r="P98">
            <v>93.279130000000009</v>
          </cell>
        </row>
        <row r="99">
          <cell r="K99">
            <v>98</v>
          </cell>
          <cell r="O99">
            <v>393.649</v>
          </cell>
          <cell r="P99">
            <v>93.552419999999998</v>
          </cell>
        </row>
        <row r="100">
          <cell r="K100">
            <v>99</v>
          </cell>
          <cell r="O100">
            <v>396.98450000000003</v>
          </cell>
          <cell r="P100">
            <v>93.825709999999987</v>
          </cell>
        </row>
        <row r="101">
          <cell r="K101">
            <v>100</v>
          </cell>
          <cell r="O101">
            <v>400.32</v>
          </cell>
          <cell r="P101">
            <v>94.099000000000004</v>
          </cell>
        </row>
        <row r="102">
          <cell r="K102">
            <v>101</v>
          </cell>
          <cell r="O102">
            <v>403.65550000000002</v>
          </cell>
          <cell r="P102">
            <v>94.372289999999992</v>
          </cell>
        </row>
        <row r="103">
          <cell r="K103">
            <v>102</v>
          </cell>
          <cell r="O103">
            <v>406.99099999999999</v>
          </cell>
          <cell r="P103">
            <v>94.645579999999981</v>
          </cell>
        </row>
        <row r="104">
          <cell r="K104">
            <v>103</v>
          </cell>
          <cell r="O104">
            <v>410.32650000000001</v>
          </cell>
          <cell r="P104">
            <v>94.918869999999998</v>
          </cell>
        </row>
        <row r="105">
          <cell r="K105">
            <v>104</v>
          </cell>
          <cell r="O105">
            <v>413.66199999999998</v>
          </cell>
          <cell r="P105">
            <v>95.192160000000001</v>
          </cell>
        </row>
        <row r="106">
          <cell r="K106">
            <v>105</v>
          </cell>
          <cell r="O106">
            <v>416.9975</v>
          </cell>
          <cell r="P106">
            <v>95.465450000000004</v>
          </cell>
        </row>
        <row r="107">
          <cell r="K107">
            <v>106</v>
          </cell>
          <cell r="O107">
            <v>420.33300000000003</v>
          </cell>
          <cell r="P107">
            <v>95.738739999999993</v>
          </cell>
        </row>
        <row r="108">
          <cell r="K108">
            <v>107</v>
          </cell>
          <cell r="O108">
            <v>423.66849999999999</v>
          </cell>
          <cell r="P108">
            <v>96.012029999999996</v>
          </cell>
        </row>
        <row r="109">
          <cell r="K109">
            <v>108</v>
          </cell>
          <cell r="O109">
            <v>427.00400000000002</v>
          </cell>
          <cell r="P109">
            <v>96.285319999999999</v>
          </cell>
        </row>
        <row r="110">
          <cell r="K110">
            <v>109</v>
          </cell>
          <cell r="O110">
            <v>430.33949999999999</v>
          </cell>
          <cell r="P110">
            <v>96.558610000000002</v>
          </cell>
        </row>
        <row r="111">
          <cell r="K111">
            <v>110</v>
          </cell>
          <cell r="O111">
            <v>433.67500000000001</v>
          </cell>
          <cell r="P111">
            <v>96.83189999999999</v>
          </cell>
        </row>
        <row r="112">
          <cell r="K112">
            <v>111</v>
          </cell>
          <cell r="O112">
            <v>437.01049999999998</v>
          </cell>
          <cell r="P112">
            <v>97.105190000000007</v>
          </cell>
        </row>
        <row r="113">
          <cell r="K113">
            <v>112</v>
          </cell>
          <cell r="O113">
            <v>440.346</v>
          </cell>
          <cell r="P113">
            <v>97.378479999999996</v>
          </cell>
        </row>
        <row r="114">
          <cell r="K114">
            <v>113</v>
          </cell>
          <cell r="O114">
            <v>443.68150000000003</v>
          </cell>
          <cell r="P114">
            <v>97.651769999999985</v>
          </cell>
        </row>
        <row r="115">
          <cell r="K115">
            <v>114</v>
          </cell>
          <cell r="O115">
            <v>447.017</v>
          </cell>
          <cell r="P115">
            <v>97.925060000000002</v>
          </cell>
        </row>
        <row r="116">
          <cell r="K116">
            <v>115</v>
          </cell>
          <cell r="O116">
            <v>450.35250000000002</v>
          </cell>
          <cell r="P116">
            <v>98.198349999999991</v>
          </cell>
        </row>
        <row r="117">
          <cell r="K117">
            <v>116</v>
          </cell>
          <cell r="O117">
            <v>453.68799999999999</v>
          </cell>
          <cell r="P117">
            <v>98.471639999999994</v>
          </cell>
        </row>
        <row r="118">
          <cell r="K118">
            <v>117</v>
          </cell>
          <cell r="O118">
            <v>457.02350000000001</v>
          </cell>
          <cell r="P118">
            <v>98.744929999999997</v>
          </cell>
        </row>
        <row r="119">
          <cell r="K119">
            <v>118</v>
          </cell>
          <cell r="O119">
            <v>460.35899999999998</v>
          </cell>
          <cell r="P119">
            <v>99.018219999999999</v>
          </cell>
        </row>
        <row r="120">
          <cell r="K120">
            <v>119</v>
          </cell>
          <cell r="O120">
            <v>463.69450000000001</v>
          </cell>
          <cell r="P120">
            <v>99.291509999999988</v>
          </cell>
        </row>
        <row r="121">
          <cell r="K121">
            <v>120</v>
          </cell>
          <cell r="O121">
            <v>467.03</v>
          </cell>
          <cell r="P121">
            <v>99.564799999999991</v>
          </cell>
        </row>
        <row r="122">
          <cell r="K122">
            <v>121</v>
          </cell>
          <cell r="O122">
            <v>470.3655</v>
          </cell>
          <cell r="P122">
            <v>99.838089999999994</v>
          </cell>
        </row>
        <row r="123">
          <cell r="K123">
            <v>122</v>
          </cell>
          <cell r="O123">
            <v>473.70100000000002</v>
          </cell>
          <cell r="P123">
            <v>100.11138000000001</v>
          </cell>
        </row>
        <row r="124">
          <cell r="K124">
            <v>123</v>
          </cell>
          <cell r="O124">
            <v>477.03649999999999</v>
          </cell>
          <cell r="P124">
            <v>100.38467</v>
          </cell>
        </row>
        <row r="125">
          <cell r="K125">
            <v>124</v>
          </cell>
          <cell r="O125">
            <v>480.37200000000001</v>
          </cell>
          <cell r="P125">
            <v>100.65795999999999</v>
          </cell>
        </row>
        <row r="126">
          <cell r="K126">
            <v>125</v>
          </cell>
          <cell r="O126">
            <v>483.70749999999998</v>
          </cell>
          <cell r="P126">
            <v>100.93125000000001</v>
          </cell>
        </row>
        <row r="127">
          <cell r="K127">
            <v>126</v>
          </cell>
          <cell r="O127">
            <v>487.04300000000001</v>
          </cell>
          <cell r="P127">
            <v>101.20453999999999</v>
          </cell>
        </row>
        <row r="128">
          <cell r="K128">
            <v>127</v>
          </cell>
          <cell r="O128">
            <v>490.37849999999997</v>
          </cell>
          <cell r="P128">
            <v>101.47782999999998</v>
          </cell>
        </row>
        <row r="129">
          <cell r="K129">
            <v>128</v>
          </cell>
          <cell r="O129">
            <v>493.714</v>
          </cell>
          <cell r="P129">
            <v>101.75112</v>
          </cell>
        </row>
        <row r="130">
          <cell r="K130">
            <v>129</v>
          </cell>
          <cell r="O130">
            <v>497.04950000000002</v>
          </cell>
          <cell r="P130">
            <v>102.02441</v>
          </cell>
        </row>
        <row r="131">
          <cell r="K131">
            <v>130</v>
          </cell>
          <cell r="O131">
            <v>500.38499999999999</v>
          </cell>
          <cell r="P131">
            <v>102.29769999999999</v>
          </cell>
        </row>
        <row r="132">
          <cell r="K132">
            <v>131</v>
          </cell>
          <cell r="O132">
            <v>503.72050000000002</v>
          </cell>
          <cell r="P132">
            <v>102.57098999999999</v>
          </cell>
        </row>
        <row r="133">
          <cell r="K133">
            <v>132</v>
          </cell>
          <cell r="O133">
            <v>507.05599999999998</v>
          </cell>
          <cell r="P133">
            <v>102.84428</v>
          </cell>
        </row>
        <row r="134">
          <cell r="K134">
            <v>133</v>
          </cell>
          <cell r="O134">
            <v>510.39150000000001</v>
          </cell>
          <cell r="P134">
            <v>103.11756999999999</v>
          </cell>
        </row>
        <row r="135">
          <cell r="K135">
            <v>134</v>
          </cell>
          <cell r="O135">
            <v>513.72699999999998</v>
          </cell>
          <cell r="P135">
            <v>103.39085999999999</v>
          </cell>
        </row>
        <row r="136">
          <cell r="K136">
            <v>135</v>
          </cell>
          <cell r="O136">
            <v>517.0625</v>
          </cell>
          <cell r="P136">
            <v>103.66414999999999</v>
          </cell>
        </row>
        <row r="137">
          <cell r="K137">
            <v>136</v>
          </cell>
          <cell r="O137">
            <v>520.39800000000002</v>
          </cell>
          <cell r="P137">
            <v>103.93744000000001</v>
          </cell>
        </row>
        <row r="138">
          <cell r="K138">
            <v>137</v>
          </cell>
          <cell r="O138">
            <v>523.73350000000005</v>
          </cell>
          <cell r="P138">
            <v>104.21073</v>
          </cell>
        </row>
        <row r="139">
          <cell r="K139">
            <v>138</v>
          </cell>
          <cell r="O139">
            <v>527.06899999999996</v>
          </cell>
          <cell r="P139">
            <v>104.48401999999999</v>
          </cell>
        </row>
        <row r="140">
          <cell r="K140">
            <v>139</v>
          </cell>
          <cell r="O140">
            <v>530.40449999999998</v>
          </cell>
          <cell r="P140">
            <v>104.75731</v>
          </cell>
        </row>
        <row r="141">
          <cell r="K141">
            <v>140</v>
          </cell>
          <cell r="O141">
            <v>533.74</v>
          </cell>
          <cell r="P141">
            <v>105.03059999999999</v>
          </cell>
        </row>
        <row r="142">
          <cell r="K142">
            <v>141</v>
          </cell>
          <cell r="O142">
            <v>537.07550000000003</v>
          </cell>
          <cell r="P142">
            <v>105.30388999999998</v>
          </cell>
        </row>
        <row r="143">
          <cell r="K143">
            <v>142</v>
          </cell>
          <cell r="O143">
            <v>540.41099999999994</v>
          </cell>
          <cell r="P143">
            <v>105.57718</v>
          </cell>
        </row>
        <row r="144">
          <cell r="K144">
            <v>143</v>
          </cell>
          <cell r="O144">
            <v>543.74649999999997</v>
          </cell>
          <cell r="P144">
            <v>105.85047</v>
          </cell>
        </row>
        <row r="145">
          <cell r="K145">
            <v>144</v>
          </cell>
          <cell r="O145">
            <v>547.08199999999999</v>
          </cell>
          <cell r="P145">
            <v>106.12375999999999</v>
          </cell>
        </row>
        <row r="146">
          <cell r="K146">
            <v>145</v>
          </cell>
          <cell r="O146">
            <v>550.41750000000002</v>
          </cell>
          <cell r="P146">
            <v>106.39704999999999</v>
          </cell>
        </row>
        <row r="147">
          <cell r="K147">
            <v>146</v>
          </cell>
          <cell r="O147">
            <v>553.75300000000004</v>
          </cell>
          <cell r="P147">
            <v>106.67034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D426-0842-44F0-A11F-6B1B8864035A}">
  <dimension ref="A1:O8"/>
  <sheetViews>
    <sheetView tabSelected="1" workbookViewId="0">
      <selection sqref="A1:O8"/>
    </sheetView>
  </sheetViews>
  <sheetFormatPr defaultColWidth="11.42578125" defaultRowHeight="15" x14ac:dyDescent="0.25"/>
  <sheetData>
    <row r="1" spans="1:15" ht="15.75" thickBot="1" x14ac:dyDescent="0.3">
      <c r="A1" s="19" t="s">
        <v>0</v>
      </c>
      <c r="B1" s="19"/>
      <c r="C1" s="19"/>
      <c r="D1" s="19"/>
      <c r="E1" s="20"/>
      <c r="F1" s="21" t="s">
        <v>1</v>
      </c>
      <c r="G1" s="19"/>
      <c r="H1" s="19"/>
      <c r="I1" s="19"/>
      <c r="J1" s="20"/>
      <c r="K1" s="21" t="s">
        <v>2</v>
      </c>
      <c r="L1" s="19"/>
      <c r="M1" s="19"/>
      <c r="N1" s="19"/>
      <c r="O1" s="19"/>
    </row>
    <row r="2" spans="1:15" x14ac:dyDescent="0.25">
      <c r="A2" s="2" t="s">
        <v>3</v>
      </c>
      <c r="B2" s="3">
        <v>300</v>
      </c>
      <c r="C2" s="3">
        <v>150</v>
      </c>
      <c r="D2" s="3">
        <v>60</v>
      </c>
      <c r="E2" s="4">
        <v>30</v>
      </c>
      <c r="F2" s="2" t="s">
        <v>3</v>
      </c>
      <c r="G2" s="3">
        <v>300</v>
      </c>
      <c r="H2" s="3">
        <v>150</v>
      </c>
      <c r="I2" s="3">
        <v>60</v>
      </c>
      <c r="J2" s="4">
        <v>30</v>
      </c>
      <c r="K2" s="2" t="s">
        <v>3</v>
      </c>
      <c r="L2" s="3">
        <v>300</v>
      </c>
      <c r="M2" s="3">
        <v>150</v>
      </c>
      <c r="N2" s="3">
        <v>60</v>
      </c>
      <c r="O2" s="3">
        <v>30</v>
      </c>
    </row>
    <row r="3" spans="1:15" x14ac:dyDescent="0.25">
      <c r="A3" s="2" t="s">
        <v>4</v>
      </c>
      <c r="B3" s="5">
        <v>0.87</v>
      </c>
      <c r="C3" s="5">
        <v>1.57</v>
      </c>
      <c r="D3" s="5">
        <v>1.73</v>
      </c>
      <c r="E3" s="6">
        <v>0.73</v>
      </c>
      <c r="F3" s="2" t="s">
        <v>4</v>
      </c>
      <c r="G3" s="5">
        <v>1.21</v>
      </c>
      <c r="H3" s="5">
        <v>1.93</v>
      </c>
      <c r="I3" s="5">
        <v>0.85</v>
      </c>
      <c r="J3" s="6">
        <v>0.84</v>
      </c>
      <c r="K3" s="2" t="s">
        <v>4</v>
      </c>
      <c r="L3" s="5">
        <v>0.81</v>
      </c>
      <c r="M3" s="5">
        <v>0.8</v>
      </c>
      <c r="N3" s="5">
        <v>0.82</v>
      </c>
      <c r="O3" s="5">
        <v>0.72</v>
      </c>
    </row>
    <row r="4" spans="1:15" ht="15.75" thickBot="1" x14ac:dyDescent="0.3">
      <c r="A4" s="2" t="s">
        <v>5</v>
      </c>
      <c r="B4" s="5">
        <v>0.61</v>
      </c>
      <c r="C4" s="5">
        <v>0.92</v>
      </c>
      <c r="D4" s="5">
        <v>0.85</v>
      </c>
      <c r="E4" s="6">
        <v>0.4</v>
      </c>
      <c r="F4" s="2" t="s">
        <v>5</v>
      </c>
      <c r="G4" s="5">
        <v>0.66</v>
      </c>
      <c r="H4" s="5">
        <v>1.17</v>
      </c>
      <c r="I4" s="5">
        <v>0.48</v>
      </c>
      <c r="J4" s="6">
        <v>0.44</v>
      </c>
      <c r="K4" s="2" t="s">
        <v>5</v>
      </c>
      <c r="L4" s="5">
        <v>0.56000000000000005</v>
      </c>
      <c r="M4" s="5">
        <v>0.53</v>
      </c>
      <c r="N4" s="5">
        <v>0.53</v>
      </c>
      <c r="O4" s="5">
        <v>0.57999999999999996</v>
      </c>
    </row>
    <row r="5" spans="1:15" ht="15.75" thickBot="1" x14ac:dyDescent="0.3">
      <c r="A5" s="19" t="s">
        <v>6</v>
      </c>
      <c r="B5" s="19"/>
      <c r="C5" s="19"/>
      <c r="D5" s="19"/>
      <c r="E5" s="20"/>
      <c r="F5" s="21" t="s">
        <v>7</v>
      </c>
      <c r="G5" s="19"/>
      <c r="H5" s="19"/>
      <c r="I5" s="19"/>
      <c r="J5" s="20"/>
      <c r="K5" s="21" t="s">
        <v>8</v>
      </c>
      <c r="L5" s="19"/>
      <c r="M5" s="19"/>
      <c r="N5" s="19"/>
      <c r="O5" s="19"/>
    </row>
    <row r="6" spans="1:15" x14ac:dyDescent="0.25">
      <c r="A6" s="2" t="s">
        <v>3</v>
      </c>
      <c r="B6" s="3">
        <v>300</v>
      </c>
      <c r="C6" s="3">
        <v>150</v>
      </c>
      <c r="D6" s="3">
        <v>60</v>
      </c>
      <c r="E6" s="4">
        <v>30</v>
      </c>
      <c r="F6" s="2" t="s">
        <v>3</v>
      </c>
      <c r="G6" s="3">
        <v>300</v>
      </c>
      <c r="H6" s="3">
        <v>150</v>
      </c>
      <c r="I6" s="3">
        <v>60</v>
      </c>
      <c r="J6" s="4">
        <v>30</v>
      </c>
      <c r="K6" s="2" t="s">
        <v>3</v>
      </c>
      <c r="L6" s="3">
        <v>300</v>
      </c>
      <c r="M6" s="3">
        <v>150</v>
      </c>
      <c r="N6" s="3">
        <v>60</v>
      </c>
      <c r="O6" s="3">
        <v>30</v>
      </c>
    </row>
    <row r="7" spans="1:15" x14ac:dyDescent="0.25">
      <c r="A7" s="2" t="s">
        <v>4</v>
      </c>
      <c r="B7" s="5">
        <v>0.66</v>
      </c>
      <c r="C7" s="5">
        <v>0.63</v>
      </c>
      <c r="D7" s="5">
        <v>0.69</v>
      </c>
      <c r="E7" s="6">
        <v>0.44</v>
      </c>
      <c r="F7" s="2" t="s">
        <v>4</v>
      </c>
      <c r="G7" s="5">
        <v>0.75</v>
      </c>
      <c r="H7" s="5">
        <v>0.68</v>
      </c>
      <c r="I7" s="5">
        <v>0.64</v>
      </c>
      <c r="J7" s="6">
        <v>0.56999999999999995</v>
      </c>
      <c r="K7" s="2" t="s">
        <v>4</v>
      </c>
      <c r="L7" s="5">
        <v>0.59</v>
      </c>
      <c r="M7" s="5">
        <v>0.65</v>
      </c>
      <c r="N7" s="5">
        <v>0.63</v>
      </c>
      <c r="O7" s="5">
        <v>0.61</v>
      </c>
    </row>
    <row r="8" spans="1:15" x14ac:dyDescent="0.25">
      <c r="A8" s="2" t="s">
        <v>5</v>
      </c>
      <c r="B8" s="5">
        <v>0.41</v>
      </c>
      <c r="C8" s="5">
        <v>0.32</v>
      </c>
      <c r="D8" s="5">
        <v>0.23</v>
      </c>
      <c r="E8" s="6">
        <v>0.2</v>
      </c>
      <c r="F8" s="2" t="s">
        <v>5</v>
      </c>
      <c r="G8" s="5">
        <v>0.45</v>
      </c>
      <c r="H8" s="5">
        <v>0.37</v>
      </c>
      <c r="I8" s="5">
        <v>0.34</v>
      </c>
      <c r="J8" s="6">
        <v>0.32</v>
      </c>
      <c r="K8" s="2" t="s">
        <v>5</v>
      </c>
      <c r="L8" s="5">
        <v>0.39</v>
      </c>
      <c r="M8" s="5">
        <v>0.39</v>
      </c>
      <c r="N8" s="5">
        <v>0.38</v>
      </c>
      <c r="O8" s="5">
        <v>0.42</v>
      </c>
    </row>
  </sheetData>
  <mergeCells count="6">
    <mergeCell ref="A1:E1"/>
    <mergeCell ref="F1:J1"/>
    <mergeCell ref="K1:O1"/>
    <mergeCell ref="A5:E5"/>
    <mergeCell ref="F5:J5"/>
    <mergeCell ref="K5:O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9DBF-E4DF-4A40-B738-564FE5291018}">
  <dimension ref="A1:C7"/>
  <sheetViews>
    <sheetView workbookViewId="0">
      <selection activeCell="K7" sqref="K7:K8"/>
    </sheetView>
  </sheetViews>
  <sheetFormatPr defaultColWidth="11.42578125" defaultRowHeight="15" x14ac:dyDescent="0.25"/>
  <cols>
    <col min="1" max="1" width="17.85546875" bestFit="1" customWidth="1"/>
    <col min="2" max="3" width="10.85546875" bestFit="1" customWidth="1"/>
  </cols>
  <sheetData>
    <row r="1" spans="1:3" ht="75.75" thickBot="1" x14ac:dyDescent="0.3">
      <c r="A1" s="7" t="s">
        <v>9</v>
      </c>
      <c r="B1" s="8" t="s">
        <v>10</v>
      </c>
      <c r="C1" s="8" t="s">
        <v>11</v>
      </c>
    </row>
    <row r="2" spans="1:3" x14ac:dyDescent="0.25">
      <c r="A2" s="9">
        <v>600</v>
      </c>
      <c r="B2" s="10">
        <v>0.67910000000000004</v>
      </c>
      <c r="C2" s="11">
        <v>0.58360000000000001</v>
      </c>
    </row>
    <row r="3" spans="1:3" x14ac:dyDescent="0.25">
      <c r="A3" s="9">
        <v>300</v>
      </c>
      <c r="B3" s="10">
        <v>0.75019999999999998</v>
      </c>
      <c r="C3" s="11">
        <v>0.40139999999999998</v>
      </c>
    </row>
    <row r="4" spans="1:3" x14ac:dyDescent="0.25">
      <c r="A4" s="9">
        <v>150</v>
      </c>
      <c r="B4" s="10">
        <v>0.98060000000000003</v>
      </c>
      <c r="C4" s="11">
        <v>0.1358</v>
      </c>
    </row>
    <row r="5" spans="1:3" x14ac:dyDescent="0.25">
      <c r="A5" s="9">
        <v>60</v>
      </c>
      <c r="B5" s="10">
        <v>1.6199999999999999E-2</v>
      </c>
      <c r="C5" s="11">
        <v>0.41360000000000002</v>
      </c>
    </row>
    <row r="6" spans="1:3" x14ac:dyDescent="0.25">
      <c r="A6" s="9">
        <v>30</v>
      </c>
      <c r="B6" s="10">
        <v>4.6800000000000001E-2</v>
      </c>
      <c r="C6" s="11">
        <v>0.31190000000000001</v>
      </c>
    </row>
    <row r="7" spans="1:3" ht="15.75" thickBot="1" x14ac:dyDescent="0.3">
      <c r="A7" s="12">
        <v>15</v>
      </c>
      <c r="B7" s="13">
        <v>6.59E-2</v>
      </c>
      <c r="C7" s="1">
        <v>0.47249999999999998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9920-1645-439F-877A-DC45BB81BE90}">
  <dimension ref="B1:P147"/>
  <sheetViews>
    <sheetView zoomScale="70" zoomScaleNormal="70" workbookViewId="0">
      <selection activeCell="E35" sqref="E35"/>
    </sheetView>
  </sheetViews>
  <sheetFormatPr defaultColWidth="11.42578125" defaultRowHeight="15" x14ac:dyDescent="0.25"/>
  <cols>
    <col min="2" max="2" width="36.28515625" bestFit="1" customWidth="1"/>
    <col min="3" max="3" width="10.7109375" bestFit="1" customWidth="1"/>
    <col min="4" max="4" width="8.85546875" bestFit="1" customWidth="1"/>
    <col min="5" max="5" width="37.7109375" bestFit="1" customWidth="1"/>
    <col min="6" max="6" width="8.85546875" bestFit="1" customWidth="1"/>
    <col min="10" max="10" width="18.85546875" bestFit="1" customWidth="1"/>
    <col min="11" max="11" width="26.5703125" bestFit="1" customWidth="1"/>
    <col min="12" max="12" width="13.85546875" bestFit="1" customWidth="1"/>
    <col min="13" max="13" width="22" bestFit="1" customWidth="1"/>
  </cols>
  <sheetData>
    <row r="1" spans="2:16" ht="21" x14ac:dyDescent="0.35">
      <c r="B1" s="14"/>
      <c r="C1" s="14"/>
      <c r="D1" s="15" t="s">
        <v>12</v>
      </c>
      <c r="E1" t="s">
        <v>13</v>
      </c>
      <c r="K1" t="s">
        <v>14</v>
      </c>
      <c r="L1" t="s">
        <v>15</v>
      </c>
      <c r="M1" t="s">
        <v>16</v>
      </c>
      <c r="O1" t="s">
        <v>17</v>
      </c>
      <c r="P1" t="s">
        <v>18</v>
      </c>
    </row>
    <row r="2" spans="2:16" ht="21" x14ac:dyDescent="0.35">
      <c r="B2" s="14" t="s">
        <v>19</v>
      </c>
      <c r="C2" s="14">
        <f>110*607</f>
        <v>66770</v>
      </c>
      <c r="D2" s="14" t="s">
        <v>20</v>
      </c>
      <c r="E2" t="s">
        <v>21</v>
      </c>
      <c r="J2" t="s">
        <v>22</v>
      </c>
      <c r="K2">
        <v>1</v>
      </c>
      <c r="L2" s="16">
        <f>$C$2+K2*$C$8</f>
        <v>70105.5</v>
      </c>
      <c r="M2" s="16">
        <f>$C$2+K2*$C$4</f>
        <v>67043.289999999994</v>
      </c>
      <c r="O2" s="16">
        <f>L2/1000</f>
        <v>70.105500000000006</v>
      </c>
      <c r="P2" s="16">
        <f>M2/1000</f>
        <v>67.043289999999999</v>
      </c>
    </row>
    <row r="3" spans="2:16" ht="21" x14ac:dyDescent="0.35">
      <c r="B3" s="14"/>
      <c r="C3" s="14"/>
      <c r="D3" s="14"/>
      <c r="K3">
        <v>2</v>
      </c>
      <c r="L3" s="16">
        <f t="shared" ref="L3:L66" si="0">$C$2+K3*$C$8</f>
        <v>73441</v>
      </c>
      <c r="M3" s="16">
        <f t="shared" ref="M3:M66" si="1">$C$2+K3*$C$4</f>
        <v>67316.58</v>
      </c>
      <c r="O3" s="16">
        <f t="shared" ref="O3:P66" si="2">L3/1000</f>
        <v>73.441000000000003</v>
      </c>
      <c r="P3" s="16">
        <f t="shared" si="2"/>
        <v>67.316580000000002</v>
      </c>
    </row>
    <row r="4" spans="2:16" ht="21" x14ac:dyDescent="0.35">
      <c r="B4" s="14" t="s">
        <v>23</v>
      </c>
      <c r="C4" s="14">
        <f>388.38-115.09</f>
        <v>273.28999999999996</v>
      </c>
      <c r="D4" s="14" t="s">
        <v>24</v>
      </c>
      <c r="E4" t="s">
        <v>25</v>
      </c>
      <c r="K4">
        <v>3</v>
      </c>
      <c r="L4" s="16">
        <f t="shared" si="0"/>
        <v>76776.5</v>
      </c>
      <c r="M4" s="16">
        <f t="shared" si="1"/>
        <v>67589.87</v>
      </c>
      <c r="O4" s="16">
        <f t="shared" si="2"/>
        <v>76.776499999999999</v>
      </c>
      <c r="P4" s="16">
        <f t="shared" si="2"/>
        <v>67.589869999999991</v>
      </c>
    </row>
    <row r="5" spans="2:16" ht="21" x14ac:dyDescent="0.35">
      <c r="B5" s="14" t="s">
        <v>26</v>
      </c>
      <c r="C5" s="14">
        <v>117.1</v>
      </c>
      <c r="D5" s="14" t="s">
        <v>24</v>
      </c>
      <c r="E5" t="s">
        <v>27</v>
      </c>
      <c r="K5">
        <v>4</v>
      </c>
      <c r="L5" s="16">
        <f t="shared" si="0"/>
        <v>80112</v>
      </c>
      <c r="M5" s="16">
        <f t="shared" si="1"/>
        <v>67863.16</v>
      </c>
      <c r="O5" s="16">
        <f t="shared" si="2"/>
        <v>80.111999999999995</v>
      </c>
      <c r="P5" s="16">
        <f t="shared" si="2"/>
        <v>67.863160000000008</v>
      </c>
    </row>
    <row r="6" spans="2:16" ht="21" x14ac:dyDescent="0.35">
      <c r="B6" s="14" t="s">
        <v>28</v>
      </c>
      <c r="C6" s="14">
        <f>24*118</f>
        <v>2832</v>
      </c>
      <c r="D6" s="14" t="s">
        <v>20</v>
      </c>
      <c r="E6" t="s">
        <v>21</v>
      </c>
      <c r="K6">
        <v>5</v>
      </c>
      <c r="L6" s="16">
        <f t="shared" si="0"/>
        <v>83447.5</v>
      </c>
      <c r="M6" s="16">
        <f t="shared" si="1"/>
        <v>68136.45</v>
      </c>
      <c r="O6" s="16">
        <f t="shared" si="2"/>
        <v>83.447500000000005</v>
      </c>
      <c r="P6" s="16">
        <f t="shared" si="2"/>
        <v>68.136449999999996</v>
      </c>
    </row>
    <row r="7" spans="2:16" ht="21" x14ac:dyDescent="0.35">
      <c r="B7" s="17" t="s">
        <v>29</v>
      </c>
      <c r="C7" s="17">
        <v>113.11</v>
      </c>
      <c r="D7" s="17" t="s">
        <v>24</v>
      </c>
      <c r="E7" t="s">
        <v>27</v>
      </c>
      <c r="K7">
        <v>6</v>
      </c>
      <c r="L7" s="16">
        <f t="shared" si="0"/>
        <v>86783</v>
      </c>
      <c r="M7" s="16">
        <f t="shared" si="1"/>
        <v>68409.740000000005</v>
      </c>
      <c r="O7" s="16">
        <f t="shared" si="2"/>
        <v>86.783000000000001</v>
      </c>
      <c r="P7" s="16">
        <f t="shared" si="2"/>
        <v>68.409739999999999</v>
      </c>
    </row>
    <row r="8" spans="2:16" ht="21" x14ac:dyDescent="0.35">
      <c r="B8" s="14" t="s">
        <v>30</v>
      </c>
      <c r="C8" s="14">
        <f>SUM(C4:C7)</f>
        <v>3335.5</v>
      </c>
      <c r="D8" s="14" t="s">
        <v>20</v>
      </c>
      <c r="K8">
        <v>7</v>
      </c>
      <c r="L8" s="16">
        <f t="shared" si="0"/>
        <v>90118.5</v>
      </c>
      <c r="M8" s="16">
        <f t="shared" si="1"/>
        <v>68683.03</v>
      </c>
      <c r="O8" s="16">
        <f t="shared" si="2"/>
        <v>90.118499999999997</v>
      </c>
      <c r="P8" s="16">
        <f t="shared" si="2"/>
        <v>68.683030000000002</v>
      </c>
    </row>
    <row r="9" spans="2:16" x14ac:dyDescent="0.25">
      <c r="K9">
        <v>8</v>
      </c>
      <c r="L9" s="16">
        <f t="shared" si="0"/>
        <v>93454</v>
      </c>
      <c r="M9" s="16">
        <f t="shared" si="1"/>
        <v>68956.320000000007</v>
      </c>
      <c r="O9" s="16">
        <f t="shared" si="2"/>
        <v>93.453999999999994</v>
      </c>
      <c r="P9" s="16">
        <f t="shared" si="2"/>
        <v>68.956320000000005</v>
      </c>
    </row>
    <row r="10" spans="2:16" x14ac:dyDescent="0.25">
      <c r="K10">
        <v>9</v>
      </c>
      <c r="L10" s="16">
        <f t="shared" si="0"/>
        <v>96789.5</v>
      </c>
      <c r="M10" s="16">
        <f t="shared" si="1"/>
        <v>69229.61</v>
      </c>
      <c r="O10" s="16">
        <f t="shared" si="2"/>
        <v>96.789500000000004</v>
      </c>
      <c r="P10" s="16">
        <f t="shared" si="2"/>
        <v>69.229609999999994</v>
      </c>
    </row>
    <row r="11" spans="2:16" x14ac:dyDescent="0.25">
      <c r="K11">
        <v>10</v>
      </c>
      <c r="L11" s="16">
        <f t="shared" si="0"/>
        <v>100125</v>
      </c>
      <c r="M11" s="16">
        <f t="shared" si="1"/>
        <v>69502.899999999994</v>
      </c>
      <c r="O11" s="16">
        <f t="shared" si="2"/>
        <v>100.125</v>
      </c>
      <c r="P11" s="16">
        <f t="shared" si="2"/>
        <v>69.502899999999997</v>
      </c>
    </row>
    <row r="12" spans="2:16" x14ac:dyDescent="0.25">
      <c r="K12">
        <v>11</v>
      </c>
      <c r="L12" s="16">
        <f t="shared" si="0"/>
        <v>103460.5</v>
      </c>
      <c r="M12" s="16">
        <f t="shared" si="1"/>
        <v>69776.19</v>
      </c>
      <c r="O12" s="16">
        <f t="shared" si="2"/>
        <v>103.4605</v>
      </c>
      <c r="P12" s="16">
        <f t="shared" si="2"/>
        <v>69.77619</v>
      </c>
    </row>
    <row r="13" spans="2:16" x14ac:dyDescent="0.25">
      <c r="K13">
        <v>12</v>
      </c>
      <c r="L13" s="16">
        <f t="shared" si="0"/>
        <v>106796</v>
      </c>
      <c r="M13" s="16">
        <f t="shared" si="1"/>
        <v>70049.48</v>
      </c>
      <c r="O13" s="16">
        <f t="shared" si="2"/>
        <v>106.79600000000001</v>
      </c>
      <c r="P13" s="16">
        <f t="shared" si="2"/>
        <v>70.049480000000003</v>
      </c>
    </row>
    <row r="14" spans="2:16" x14ac:dyDescent="0.25">
      <c r="K14">
        <v>13</v>
      </c>
      <c r="L14" s="16">
        <f t="shared" si="0"/>
        <v>110131.5</v>
      </c>
      <c r="M14" s="16">
        <f t="shared" si="1"/>
        <v>70322.77</v>
      </c>
      <c r="O14" s="16">
        <f t="shared" si="2"/>
        <v>110.1315</v>
      </c>
      <c r="P14" s="16">
        <f t="shared" si="2"/>
        <v>70.322770000000006</v>
      </c>
    </row>
    <row r="15" spans="2:16" x14ac:dyDescent="0.25">
      <c r="K15">
        <v>14</v>
      </c>
      <c r="L15" s="16">
        <f t="shared" si="0"/>
        <v>113467</v>
      </c>
      <c r="M15" s="16">
        <f t="shared" si="1"/>
        <v>70596.06</v>
      </c>
      <c r="O15" s="16">
        <f t="shared" si="2"/>
        <v>113.467</v>
      </c>
      <c r="P15" s="16">
        <f t="shared" si="2"/>
        <v>70.596059999999994</v>
      </c>
    </row>
    <row r="16" spans="2:16" x14ac:dyDescent="0.25">
      <c r="K16">
        <v>15</v>
      </c>
      <c r="L16" s="16">
        <f t="shared" si="0"/>
        <v>116802.5</v>
      </c>
      <c r="M16" s="16">
        <f t="shared" si="1"/>
        <v>70869.350000000006</v>
      </c>
      <c r="O16" s="16">
        <f t="shared" si="2"/>
        <v>116.80249999999999</v>
      </c>
      <c r="P16" s="16">
        <f t="shared" si="2"/>
        <v>70.869350000000011</v>
      </c>
    </row>
    <row r="17" spans="11:16" x14ac:dyDescent="0.25">
      <c r="K17">
        <v>16</v>
      </c>
      <c r="L17" s="16">
        <f t="shared" si="0"/>
        <v>120138</v>
      </c>
      <c r="M17" s="16">
        <f t="shared" si="1"/>
        <v>71142.64</v>
      </c>
      <c r="O17" s="16">
        <f t="shared" si="2"/>
        <v>120.13800000000001</v>
      </c>
      <c r="P17" s="16">
        <f t="shared" si="2"/>
        <v>71.14264</v>
      </c>
    </row>
    <row r="18" spans="11:16" x14ac:dyDescent="0.25">
      <c r="K18">
        <v>17</v>
      </c>
      <c r="L18" s="16">
        <f t="shared" si="0"/>
        <v>123473.5</v>
      </c>
      <c r="M18" s="16">
        <f t="shared" si="1"/>
        <v>71415.929999999993</v>
      </c>
      <c r="O18" s="16">
        <f t="shared" si="2"/>
        <v>123.4735</v>
      </c>
      <c r="P18" s="16">
        <f t="shared" si="2"/>
        <v>71.415929999999989</v>
      </c>
    </row>
    <row r="19" spans="11:16" x14ac:dyDescent="0.25">
      <c r="K19">
        <v>18</v>
      </c>
      <c r="L19" s="16">
        <f t="shared" si="0"/>
        <v>126809</v>
      </c>
      <c r="M19" s="16">
        <f t="shared" si="1"/>
        <v>71689.22</v>
      </c>
      <c r="O19" s="16">
        <f t="shared" si="2"/>
        <v>126.809</v>
      </c>
      <c r="P19" s="16">
        <f t="shared" si="2"/>
        <v>71.689220000000006</v>
      </c>
    </row>
    <row r="20" spans="11:16" x14ac:dyDescent="0.25">
      <c r="K20">
        <v>19</v>
      </c>
      <c r="L20" s="16">
        <f t="shared" si="0"/>
        <v>130144.5</v>
      </c>
      <c r="M20" s="16">
        <f t="shared" si="1"/>
        <v>71962.509999999995</v>
      </c>
      <c r="O20" s="16">
        <f t="shared" si="2"/>
        <v>130.14449999999999</v>
      </c>
      <c r="P20" s="16">
        <f t="shared" si="2"/>
        <v>71.962509999999995</v>
      </c>
    </row>
    <row r="21" spans="11:16" x14ac:dyDescent="0.25">
      <c r="K21">
        <v>20</v>
      </c>
      <c r="L21" s="16">
        <f t="shared" si="0"/>
        <v>133480</v>
      </c>
      <c r="M21" s="16">
        <f t="shared" si="1"/>
        <v>72235.8</v>
      </c>
      <c r="O21" s="16">
        <f t="shared" si="2"/>
        <v>133.47999999999999</v>
      </c>
      <c r="P21" s="16">
        <f t="shared" si="2"/>
        <v>72.235799999999998</v>
      </c>
    </row>
    <row r="22" spans="11:16" x14ac:dyDescent="0.25">
      <c r="K22">
        <v>21</v>
      </c>
      <c r="L22" s="16">
        <f t="shared" si="0"/>
        <v>136815.5</v>
      </c>
      <c r="M22" s="16">
        <f t="shared" si="1"/>
        <v>72509.09</v>
      </c>
      <c r="O22" s="16">
        <f t="shared" si="2"/>
        <v>136.81549999999999</v>
      </c>
      <c r="P22" s="16">
        <f t="shared" si="2"/>
        <v>72.50909</v>
      </c>
    </row>
    <row r="23" spans="11:16" x14ac:dyDescent="0.25">
      <c r="K23">
        <v>22</v>
      </c>
      <c r="L23" s="16">
        <f t="shared" si="0"/>
        <v>140151</v>
      </c>
      <c r="M23" s="16">
        <f t="shared" si="1"/>
        <v>72782.38</v>
      </c>
      <c r="O23" s="16">
        <f t="shared" si="2"/>
        <v>140.15100000000001</v>
      </c>
      <c r="P23" s="16">
        <f t="shared" si="2"/>
        <v>72.782380000000003</v>
      </c>
    </row>
    <row r="24" spans="11:16" x14ac:dyDescent="0.25">
      <c r="K24">
        <v>23</v>
      </c>
      <c r="L24" s="16">
        <f t="shared" si="0"/>
        <v>143486.5</v>
      </c>
      <c r="M24" s="16">
        <f t="shared" si="1"/>
        <v>73055.67</v>
      </c>
      <c r="O24" s="16">
        <f t="shared" si="2"/>
        <v>143.48650000000001</v>
      </c>
      <c r="P24" s="16">
        <f t="shared" si="2"/>
        <v>73.055669999999992</v>
      </c>
    </row>
    <row r="25" spans="11:16" x14ac:dyDescent="0.25">
      <c r="K25">
        <v>24</v>
      </c>
      <c r="L25" s="16">
        <f t="shared" si="0"/>
        <v>146822</v>
      </c>
      <c r="M25" s="16">
        <f t="shared" si="1"/>
        <v>73328.959999999992</v>
      </c>
      <c r="O25" s="16">
        <f t="shared" si="2"/>
        <v>146.822</v>
      </c>
      <c r="P25" s="16">
        <f t="shared" si="2"/>
        <v>73.328959999999995</v>
      </c>
    </row>
    <row r="26" spans="11:16" x14ac:dyDescent="0.25">
      <c r="K26">
        <v>25</v>
      </c>
      <c r="L26" s="16">
        <f t="shared" si="0"/>
        <v>150157.5</v>
      </c>
      <c r="M26" s="16">
        <f t="shared" si="1"/>
        <v>73602.25</v>
      </c>
      <c r="O26" s="16">
        <f t="shared" si="2"/>
        <v>150.1575</v>
      </c>
      <c r="P26" s="16">
        <f t="shared" si="2"/>
        <v>73.602249999999998</v>
      </c>
    </row>
    <row r="27" spans="11:16" x14ac:dyDescent="0.25">
      <c r="K27">
        <v>26</v>
      </c>
      <c r="L27" s="16">
        <f t="shared" si="0"/>
        <v>153493</v>
      </c>
      <c r="M27" s="16">
        <f t="shared" si="1"/>
        <v>73875.539999999994</v>
      </c>
      <c r="O27" s="16">
        <f t="shared" si="2"/>
        <v>153.49299999999999</v>
      </c>
      <c r="P27" s="16">
        <f t="shared" si="2"/>
        <v>73.875539999999987</v>
      </c>
    </row>
    <row r="28" spans="11:16" x14ac:dyDescent="0.25">
      <c r="K28">
        <v>27</v>
      </c>
      <c r="L28" s="16">
        <f t="shared" si="0"/>
        <v>156828.5</v>
      </c>
      <c r="M28" s="16">
        <f t="shared" si="1"/>
        <v>74148.83</v>
      </c>
      <c r="O28" s="16">
        <f t="shared" si="2"/>
        <v>156.82849999999999</v>
      </c>
      <c r="P28" s="16">
        <f t="shared" si="2"/>
        <v>74.148830000000004</v>
      </c>
    </row>
    <row r="29" spans="11:16" x14ac:dyDescent="0.25">
      <c r="K29">
        <v>28</v>
      </c>
      <c r="L29" s="16">
        <f t="shared" si="0"/>
        <v>160164</v>
      </c>
      <c r="M29" s="16">
        <f t="shared" si="1"/>
        <v>74422.12</v>
      </c>
      <c r="O29" s="16">
        <f t="shared" si="2"/>
        <v>160.16399999999999</v>
      </c>
      <c r="P29" s="16">
        <f t="shared" si="2"/>
        <v>74.422119999999993</v>
      </c>
    </row>
    <row r="30" spans="11:16" x14ac:dyDescent="0.25">
      <c r="K30">
        <v>29</v>
      </c>
      <c r="L30" s="16">
        <f t="shared" si="0"/>
        <v>163499.5</v>
      </c>
      <c r="M30" s="16">
        <f t="shared" si="1"/>
        <v>74695.41</v>
      </c>
      <c r="O30" s="16">
        <f t="shared" si="2"/>
        <v>163.49950000000001</v>
      </c>
      <c r="P30" s="16">
        <f t="shared" si="2"/>
        <v>74.69541000000001</v>
      </c>
    </row>
    <row r="31" spans="11:16" x14ac:dyDescent="0.25">
      <c r="K31">
        <v>30</v>
      </c>
      <c r="L31" s="16">
        <f t="shared" si="0"/>
        <v>166835</v>
      </c>
      <c r="M31" s="16">
        <f t="shared" si="1"/>
        <v>74968.7</v>
      </c>
      <c r="O31" s="16">
        <f t="shared" si="2"/>
        <v>166.83500000000001</v>
      </c>
      <c r="P31" s="16">
        <f t="shared" si="2"/>
        <v>74.968699999999998</v>
      </c>
    </row>
    <row r="32" spans="11:16" x14ac:dyDescent="0.25">
      <c r="K32">
        <v>31</v>
      </c>
      <c r="L32" s="16">
        <f t="shared" si="0"/>
        <v>170170.5</v>
      </c>
      <c r="M32" s="16">
        <f t="shared" si="1"/>
        <v>75241.989999999991</v>
      </c>
      <c r="O32" s="16">
        <f t="shared" si="2"/>
        <v>170.1705</v>
      </c>
      <c r="P32" s="16">
        <f t="shared" si="2"/>
        <v>75.241989999999987</v>
      </c>
    </row>
    <row r="33" spans="11:16" x14ac:dyDescent="0.25">
      <c r="K33">
        <v>32</v>
      </c>
      <c r="L33" s="16">
        <f t="shared" si="0"/>
        <v>173506</v>
      </c>
      <c r="M33" s="16">
        <f t="shared" si="1"/>
        <v>75515.28</v>
      </c>
      <c r="O33" s="16">
        <f t="shared" si="2"/>
        <v>173.506</v>
      </c>
      <c r="P33" s="16">
        <f t="shared" si="2"/>
        <v>75.515280000000004</v>
      </c>
    </row>
    <row r="34" spans="11:16" x14ac:dyDescent="0.25">
      <c r="K34">
        <v>33</v>
      </c>
      <c r="L34" s="16">
        <f t="shared" si="0"/>
        <v>176841.5</v>
      </c>
      <c r="M34" s="16">
        <f t="shared" si="1"/>
        <v>75788.570000000007</v>
      </c>
      <c r="O34" s="16">
        <f t="shared" si="2"/>
        <v>176.8415</v>
      </c>
      <c r="P34" s="16">
        <f t="shared" si="2"/>
        <v>75.788570000000007</v>
      </c>
    </row>
    <row r="35" spans="11:16" x14ac:dyDescent="0.25">
      <c r="K35">
        <v>34</v>
      </c>
      <c r="L35" s="16">
        <f t="shared" si="0"/>
        <v>180177</v>
      </c>
      <c r="M35" s="16">
        <f t="shared" si="1"/>
        <v>76061.86</v>
      </c>
      <c r="O35" s="16">
        <f t="shared" si="2"/>
        <v>180.17699999999999</v>
      </c>
      <c r="P35" s="16">
        <f t="shared" si="2"/>
        <v>76.061859999999996</v>
      </c>
    </row>
    <row r="36" spans="11:16" x14ac:dyDescent="0.25">
      <c r="K36">
        <v>35</v>
      </c>
      <c r="L36" s="16">
        <f t="shared" si="0"/>
        <v>183512.5</v>
      </c>
      <c r="M36" s="16">
        <f t="shared" si="1"/>
        <v>76335.149999999994</v>
      </c>
      <c r="O36" s="16">
        <f t="shared" si="2"/>
        <v>183.51249999999999</v>
      </c>
      <c r="P36" s="16">
        <f t="shared" si="2"/>
        <v>76.335149999999999</v>
      </c>
    </row>
    <row r="37" spans="11:16" x14ac:dyDescent="0.25">
      <c r="K37">
        <v>36</v>
      </c>
      <c r="L37" s="16">
        <f t="shared" si="0"/>
        <v>186848</v>
      </c>
      <c r="M37" s="16">
        <f t="shared" si="1"/>
        <v>76608.44</v>
      </c>
      <c r="O37" s="16">
        <f t="shared" si="2"/>
        <v>186.84800000000001</v>
      </c>
      <c r="P37" s="16">
        <f t="shared" si="2"/>
        <v>76.608440000000002</v>
      </c>
    </row>
    <row r="38" spans="11:16" x14ac:dyDescent="0.25">
      <c r="K38">
        <v>37</v>
      </c>
      <c r="L38" s="16">
        <f t="shared" si="0"/>
        <v>190183.5</v>
      </c>
      <c r="M38" s="16">
        <f t="shared" si="1"/>
        <v>76881.73</v>
      </c>
      <c r="O38" s="16">
        <f t="shared" si="2"/>
        <v>190.18350000000001</v>
      </c>
      <c r="P38" s="16">
        <f t="shared" si="2"/>
        <v>76.88172999999999</v>
      </c>
    </row>
    <row r="39" spans="11:16" x14ac:dyDescent="0.25">
      <c r="K39">
        <v>38</v>
      </c>
      <c r="L39" s="16">
        <f t="shared" si="0"/>
        <v>193519</v>
      </c>
      <c r="M39" s="16">
        <f t="shared" si="1"/>
        <v>77155.02</v>
      </c>
      <c r="O39" s="16">
        <f t="shared" si="2"/>
        <v>193.51900000000001</v>
      </c>
      <c r="P39" s="16">
        <f t="shared" si="2"/>
        <v>77.155020000000007</v>
      </c>
    </row>
    <row r="40" spans="11:16" x14ac:dyDescent="0.25">
      <c r="K40">
        <v>39</v>
      </c>
      <c r="L40" s="16">
        <f t="shared" si="0"/>
        <v>196854.5</v>
      </c>
      <c r="M40" s="16">
        <f t="shared" si="1"/>
        <v>77428.31</v>
      </c>
      <c r="O40" s="16">
        <f t="shared" si="2"/>
        <v>196.8545</v>
      </c>
      <c r="P40" s="16">
        <f t="shared" si="2"/>
        <v>77.428309999999996</v>
      </c>
    </row>
    <row r="41" spans="11:16" x14ac:dyDescent="0.25">
      <c r="K41">
        <v>40</v>
      </c>
      <c r="L41" s="16">
        <f t="shared" si="0"/>
        <v>200190</v>
      </c>
      <c r="M41" s="16">
        <f t="shared" si="1"/>
        <v>77701.600000000006</v>
      </c>
      <c r="O41" s="16">
        <f t="shared" si="2"/>
        <v>200.19</v>
      </c>
      <c r="P41" s="16">
        <f t="shared" si="2"/>
        <v>77.701599999999999</v>
      </c>
    </row>
    <row r="42" spans="11:16" x14ac:dyDescent="0.25">
      <c r="K42">
        <v>41</v>
      </c>
      <c r="L42" s="16">
        <f t="shared" si="0"/>
        <v>203525.5</v>
      </c>
      <c r="M42" s="16">
        <f t="shared" si="1"/>
        <v>77974.89</v>
      </c>
      <c r="O42" s="16">
        <f t="shared" si="2"/>
        <v>203.52549999999999</v>
      </c>
      <c r="P42" s="16">
        <f t="shared" si="2"/>
        <v>77.974890000000002</v>
      </c>
    </row>
    <row r="43" spans="11:16" x14ac:dyDescent="0.25">
      <c r="K43">
        <v>42</v>
      </c>
      <c r="L43" s="16">
        <f t="shared" si="0"/>
        <v>206861</v>
      </c>
      <c r="M43" s="16">
        <f t="shared" si="1"/>
        <v>78248.179999999993</v>
      </c>
      <c r="O43" s="16">
        <f t="shared" si="2"/>
        <v>206.86099999999999</v>
      </c>
      <c r="P43" s="16">
        <f t="shared" si="2"/>
        <v>78.248179999999991</v>
      </c>
    </row>
    <row r="44" spans="11:16" x14ac:dyDescent="0.25">
      <c r="K44">
        <v>43</v>
      </c>
      <c r="L44" s="16">
        <f t="shared" si="0"/>
        <v>210196.5</v>
      </c>
      <c r="M44" s="16">
        <f t="shared" si="1"/>
        <v>78521.47</v>
      </c>
      <c r="O44" s="16">
        <f t="shared" si="2"/>
        <v>210.19649999999999</v>
      </c>
      <c r="P44" s="16">
        <f t="shared" si="2"/>
        <v>78.521470000000008</v>
      </c>
    </row>
    <row r="45" spans="11:16" x14ac:dyDescent="0.25">
      <c r="K45">
        <v>44</v>
      </c>
      <c r="L45" s="16">
        <f t="shared" si="0"/>
        <v>213532</v>
      </c>
      <c r="M45" s="16">
        <f t="shared" si="1"/>
        <v>78794.759999999995</v>
      </c>
      <c r="O45" s="16">
        <f t="shared" si="2"/>
        <v>213.53200000000001</v>
      </c>
      <c r="P45" s="16">
        <f t="shared" si="2"/>
        <v>78.794759999999997</v>
      </c>
    </row>
    <row r="46" spans="11:16" x14ac:dyDescent="0.25">
      <c r="K46">
        <v>45</v>
      </c>
      <c r="L46" s="16">
        <f t="shared" si="0"/>
        <v>216867.5</v>
      </c>
      <c r="M46" s="16">
        <f t="shared" si="1"/>
        <v>79068.05</v>
      </c>
      <c r="O46" s="16">
        <f t="shared" si="2"/>
        <v>216.86750000000001</v>
      </c>
      <c r="P46" s="16">
        <f t="shared" si="2"/>
        <v>79.068049999999999</v>
      </c>
    </row>
    <row r="47" spans="11:16" x14ac:dyDescent="0.25">
      <c r="K47">
        <v>46</v>
      </c>
      <c r="L47" s="16">
        <f t="shared" si="0"/>
        <v>220203</v>
      </c>
      <c r="M47" s="16">
        <f t="shared" si="1"/>
        <v>79341.34</v>
      </c>
      <c r="O47" s="16">
        <f t="shared" si="2"/>
        <v>220.203</v>
      </c>
      <c r="P47" s="16">
        <f t="shared" si="2"/>
        <v>79.341340000000002</v>
      </c>
    </row>
    <row r="48" spans="11:16" x14ac:dyDescent="0.25">
      <c r="K48">
        <v>47</v>
      </c>
      <c r="L48" s="16">
        <f t="shared" si="0"/>
        <v>223538.5</v>
      </c>
      <c r="M48" s="16">
        <f t="shared" si="1"/>
        <v>79614.63</v>
      </c>
      <c r="O48" s="16">
        <f t="shared" si="2"/>
        <v>223.5385</v>
      </c>
      <c r="P48" s="16">
        <f t="shared" si="2"/>
        <v>79.614630000000005</v>
      </c>
    </row>
    <row r="49" spans="11:16" x14ac:dyDescent="0.25">
      <c r="K49">
        <v>48</v>
      </c>
      <c r="L49" s="16">
        <f t="shared" si="0"/>
        <v>226874</v>
      </c>
      <c r="M49" s="16">
        <f t="shared" si="1"/>
        <v>79887.92</v>
      </c>
      <c r="O49" s="16">
        <f t="shared" si="2"/>
        <v>226.874</v>
      </c>
      <c r="P49" s="16">
        <f t="shared" si="2"/>
        <v>79.887919999999994</v>
      </c>
    </row>
    <row r="50" spans="11:16" x14ac:dyDescent="0.25">
      <c r="K50">
        <v>49</v>
      </c>
      <c r="L50" s="16">
        <f t="shared" si="0"/>
        <v>230209.5</v>
      </c>
      <c r="M50" s="16">
        <f t="shared" si="1"/>
        <v>80161.209999999992</v>
      </c>
      <c r="O50" s="16">
        <f t="shared" si="2"/>
        <v>230.20949999999999</v>
      </c>
      <c r="P50" s="16">
        <f t="shared" si="2"/>
        <v>80.161209999999997</v>
      </c>
    </row>
    <row r="51" spans="11:16" x14ac:dyDescent="0.25">
      <c r="K51">
        <v>50</v>
      </c>
      <c r="L51" s="16">
        <f t="shared" si="0"/>
        <v>233545</v>
      </c>
      <c r="M51" s="16">
        <f t="shared" si="1"/>
        <v>80434.5</v>
      </c>
      <c r="O51" s="16">
        <f t="shared" si="2"/>
        <v>233.54499999999999</v>
      </c>
      <c r="P51" s="16">
        <f t="shared" si="2"/>
        <v>80.4345</v>
      </c>
    </row>
    <row r="52" spans="11:16" x14ac:dyDescent="0.25">
      <c r="K52">
        <v>51</v>
      </c>
      <c r="L52" s="16">
        <f t="shared" si="0"/>
        <v>236880.5</v>
      </c>
      <c r="M52" s="16">
        <f t="shared" si="1"/>
        <v>80707.789999999994</v>
      </c>
      <c r="O52" s="16">
        <f t="shared" si="2"/>
        <v>236.88050000000001</v>
      </c>
      <c r="P52" s="16">
        <f t="shared" si="2"/>
        <v>80.707789999999989</v>
      </c>
    </row>
    <row r="53" spans="11:16" x14ac:dyDescent="0.25">
      <c r="K53">
        <v>52</v>
      </c>
      <c r="L53" s="16">
        <f t="shared" si="0"/>
        <v>240216</v>
      </c>
      <c r="M53" s="16">
        <f t="shared" si="1"/>
        <v>80981.08</v>
      </c>
      <c r="O53" s="16">
        <f t="shared" si="2"/>
        <v>240.21600000000001</v>
      </c>
      <c r="P53" s="16">
        <f t="shared" si="2"/>
        <v>80.981080000000006</v>
      </c>
    </row>
    <row r="54" spans="11:16" x14ac:dyDescent="0.25">
      <c r="K54">
        <v>53</v>
      </c>
      <c r="L54" s="16">
        <f t="shared" si="0"/>
        <v>243551.5</v>
      </c>
      <c r="M54" s="16">
        <f t="shared" si="1"/>
        <v>81254.37</v>
      </c>
      <c r="O54" s="16">
        <f t="shared" si="2"/>
        <v>243.5515</v>
      </c>
      <c r="P54" s="16">
        <f t="shared" si="2"/>
        <v>81.254369999999994</v>
      </c>
    </row>
    <row r="55" spans="11:16" x14ac:dyDescent="0.25">
      <c r="K55">
        <v>54</v>
      </c>
      <c r="L55" s="16">
        <f t="shared" si="0"/>
        <v>246887</v>
      </c>
      <c r="M55" s="16">
        <f t="shared" si="1"/>
        <v>81527.66</v>
      </c>
      <c r="O55" s="16">
        <f t="shared" si="2"/>
        <v>246.887</v>
      </c>
      <c r="P55" s="16">
        <f t="shared" si="2"/>
        <v>81.527659999999997</v>
      </c>
    </row>
    <row r="56" spans="11:16" x14ac:dyDescent="0.25">
      <c r="K56">
        <v>55</v>
      </c>
      <c r="L56" s="16">
        <f t="shared" si="0"/>
        <v>250222.5</v>
      </c>
      <c r="M56" s="16">
        <f t="shared" si="1"/>
        <v>81800.95</v>
      </c>
      <c r="O56" s="16">
        <f t="shared" si="2"/>
        <v>250.2225</v>
      </c>
      <c r="P56" s="16">
        <f t="shared" si="2"/>
        <v>81.80095</v>
      </c>
    </row>
    <row r="57" spans="11:16" x14ac:dyDescent="0.25">
      <c r="K57">
        <v>56</v>
      </c>
      <c r="L57" s="16">
        <f t="shared" si="0"/>
        <v>253558</v>
      </c>
      <c r="M57" s="16">
        <f t="shared" si="1"/>
        <v>82074.239999999991</v>
      </c>
      <c r="O57" s="16">
        <f t="shared" si="2"/>
        <v>253.55799999999999</v>
      </c>
      <c r="P57" s="16">
        <f t="shared" si="2"/>
        <v>82.074239999999989</v>
      </c>
    </row>
    <row r="58" spans="11:16" x14ac:dyDescent="0.25">
      <c r="K58">
        <v>57</v>
      </c>
      <c r="L58" s="16">
        <f t="shared" si="0"/>
        <v>256893.5</v>
      </c>
      <c r="M58" s="16">
        <f t="shared" si="1"/>
        <v>82347.53</v>
      </c>
      <c r="O58" s="16">
        <f t="shared" si="2"/>
        <v>256.89350000000002</v>
      </c>
      <c r="P58" s="16">
        <f t="shared" si="2"/>
        <v>82.347529999999992</v>
      </c>
    </row>
    <row r="59" spans="11:16" x14ac:dyDescent="0.25">
      <c r="K59">
        <v>58</v>
      </c>
      <c r="L59" s="16">
        <f t="shared" si="0"/>
        <v>260229</v>
      </c>
      <c r="M59" s="16">
        <f t="shared" si="1"/>
        <v>82620.819999999992</v>
      </c>
      <c r="O59" s="16">
        <f t="shared" si="2"/>
        <v>260.22899999999998</v>
      </c>
      <c r="P59" s="16">
        <f t="shared" si="2"/>
        <v>82.620819999999995</v>
      </c>
    </row>
    <row r="60" spans="11:16" x14ac:dyDescent="0.25">
      <c r="K60">
        <v>59</v>
      </c>
      <c r="L60" s="16">
        <f t="shared" si="0"/>
        <v>263564.5</v>
      </c>
      <c r="M60" s="16">
        <f t="shared" si="1"/>
        <v>82894.11</v>
      </c>
      <c r="O60" s="16">
        <f t="shared" si="2"/>
        <v>263.56450000000001</v>
      </c>
      <c r="P60" s="16">
        <f t="shared" si="2"/>
        <v>82.894109999999998</v>
      </c>
    </row>
    <row r="61" spans="11:16" x14ac:dyDescent="0.25">
      <c r="K61" s="18">
        <v>60</v>
      </c>
      <c r="L61" s="16">
        <f t="shared" si="0"/>
        <v>266900</v>
      </c>
      <c r="M61" s="16">
        <f t="shared" si="1"/>
        <v>83167.399999999994</v>
      </c>
      <c r="O61" s="16">
        <f t="shared" si="2"/>
        <v>266.89999999999998</v>
      </c>
      <c r="P61" s="16">
        <f t="shared" si="2"/>
        <v>83.167400000000001</v>
      </c>
    </row>
    <row r="62" spans="11:16" x14ac:dyDescent="0.25">
      <c r="K62">
        <v>61</v>
      </c>
      <c r="L62" s="16">
        <f t="shared" si="0"/>
        <v>270235.5</v>
      </c>
      <c r="M62" s="16">
        <f t="shared" si="1"/>
        <v>83440.69</v>
      </c>
      <c r="O62" s="16">
        <f t="shared" si="2"/>
        <v>270.2355</v>
      </c>
      <c r="P62" s="16">
        <f t="shared" si="2"/>
        <v>83.440690000000004</v>
      </c>
    </row>
    <row r="63" spans="11:16" x14ac:dyDescent="0.25">
      <c r="K63">
        <v>62</v>
      </c>
      <c r="L63" s="16">
        <f t="shared" si="0"/>
        <v>273571</v>
      </c>
      <c r="M63" s="16">
        <f t="shared" si="1"/>
        <v>83713.98</v>
      </c>
      <c r="O63" s="16">
        <f t="shared" si="2"/>
        <v>273.57100000000003</v>
      </c>
      <c r="P63" s="16">
        <f t="shared" si="2"/>
        <v>83.713979999999992</v>
      </c>
    </row>
    <row r="64" spans="11:16" x14ac:dyDescent="0.25">
      <c r="K64">
        <v>63</v>
      </c>
      <c r="L64" s="16">
        <f t="shared" si="0"/>
        <v>276906.5</v>
      </c>
      <c r="M64" s="16">
        <f t="shared" si="1"/>
        <v>83987.26999999999</v>
      </c>
      <c r="O64" s="16">
        <f t="shared" si="2"/>
        <v>276.90649999999999</v>
      </c>
      <c r="P64" s="16">
        <f t="shared" si="2"/>
        <v>83.987269999999995</v>
      </c>
    </row>
    <row r="65" spans="11:16" x14ac:dyDescent="0.25">
      <c r="K65">
        <v>64</v>
      </c>
      <c r="L65" s="16">
        <f t="shared" si="0"/>
        <v>280242</v>
      </c>
      <c r="M65" s="16">
        <f t="shared" si="1"/>
        <v>84260.56</v>
      </c>
      <c r="O65" s="16">
        <f t="shared" si="2"/>
        <v>280.24200000000002</v>
      </c>
      <c r="P65" s="16">
        <f t="shared" si="2"/>
        <v>84.260559999999998</v>
      </c>
    </row>
    <row r="66" spans="11:16" x14ac:dyDescent="0.25">
      <c r="K66">
        <v>65</v>
      </c>
      <c r="L66" s="16">
        <f t="shared" si="0"/>
        <v>283577.5</v>
      </c>
      <c r="M66" s="16">
        <f t="shared" si="1"/>
        <v>84533.85</v>
      </c>
      <c r="O66" s="16">
        <f t="shared" si="2"/>
        <v>283.57749999999999</v>
      </c>
      <c r="P66" s="16">
        <f t="shared" si="2"/>
        <v>84.533850000000001</v>
      </c>
    </row>
    <row r="67" spans="11:16" x14ac:dyDescent="0.25">
      <c r="K67">
        <v>66</v>
      </c>
      <c r="L67" s="16">
        <f t="shared" ref="L67:L130" si="3">$C$2+K67*$C$8</f>
        <v>286913</v>
      </c>
      <c r="M67" s="16">
        <f t="shared" ref="M67:M130" si="4">$C$2+K67*$C$4</f>
        <v>84807.14</v>
      </c>
      <c r="O67" s="16">
        <f t="shared" ref="O67:P130" si="5">L67/1000</f>
        <v>286.91300000000001</v>
      </c>
      <c r="P67" s="16">
        <f t="shared" si="5"/>
        <v>84.807140000000004</v>
      </c>
    </row>
    <row r="68" spans="11:16" x14ac:dyDescent="0.25">
      <c r="K68">
        <v>67</v>
      </c>
      <c r="L68" s="16">
        <f t="shared" si="3"/>
        <v>290248.5</v>
      </c>
      <c r="M68" s="16">
        <f t="shared" si="4"/>
        <v>85080.43</v>
      </c>
      <c r="O68" s="16">
        <f t="shared" si="5"/>
        <v>290.24849999999998</v>
      </c>
      <c r="P68" s="16">
        <f t="shared" si="5"/>
        <v>85.080429999999993</v>
      </c>
    </row>
    <row r="69" spans="11:16" x14ac:dyDescent="0.25">
      <c r="K69">
        <v>68</v>
      </c>
      <c r="L69" s="16">
        <f t="shared" si="3"/>
        <v>293584</v>
      </c>
      <c r="M69" s="16">
        <f t="shared" si="4"/>
        <v>85353.72</v>
      </c>
      <c r="O69" s="16">
        <f t="shared" si="5"/>
        <v>293.584</v>
      </c>
      <c r="P69" s="16">
        <f t="shared" si="5"/>
        <v>85.353719999999996</v>
      </c>
    </row>
    <row r="70" spans="11:16" x14ac:dyDescent="0.25">
      <c r="K70">
        <v>69</v>
      </c>
      <c r="L70" s="16">
        <f t="shared" si="3"/>
        <v>296919.5</v>
      </c>
      <c r="M70" s="16">
        <f t="shared" si="4"/>
        <v>85627.01</v>
      </c>
      <c r="O70" s="16">
        <f t="shared" si="5"/>
        <v>296.91950000000003</v>
      </c>
      <c r="P70" s="16">
        <f t="shared" si="5"/>
        <v>85.627009999999999</v>
      </c>
    </row>
    <row r="71" spans="11:16" x14ac:dyDescent="0.25">
      <c r="K71">
        <v>70</v>
      </c>
      <c r="L71" s="16">
        <f t="shared" si="3"/>
        <v>300255</v>
      </c>
      <c r="M71" s="16">
        <f t="shared" si="4"/>
        <v>85900.299999999988</v>
      </c>
      <c r="O71" s="16">
        <f t="shared" si="5"/>
        <v>300.255</v>
      </c>
      <c r="P71" s="16">
        <f t="shared" si="5"/>
        <v>85.900299999999987</v>
      </c>
    </row>
    <row r="72" spans="11:16" x14ac:dyDescent="0.25">
      <c r="K72">
        <v>71</v>
      </c>
      <c r="L72" s="16">
        <f t="shared" si="3"/>
        <v>303590.5</v>
      </c>
      <c r="M72" s="16">
        <f t="shared" si="4"/>
        <v>86173.59</v>
      </c>
      <c r="O72" s="16">
        <f t="shared" si="5"/>
        <v>303.59050000000002</v>
      </c>
      <c r="P72" s="16">
        <f t="shared" si="5"/>
        <v>86.17358999999999</v>
      </c>
    </row>
    <row r="73" spans="11:16" x14ac:dyDescent="0.25">
      <c r="K73">
        <v>72</v>
      </c>
      <c r="L73" s="16">
        <f t="shared" si="3"/>
        <v>306926</v>
      </c>
      <c r="M73" s="16">
        <f t="shared" si="4"/>
        <v>86446.88</v>
      </c>
      <c r="O73" s="16">
        <f t="shared" si="5"/>
        <v>306.92599999999999</v>
      </c>
      <c r="P73" s="16">
        <f t="shared" si="5"/>
        <v>86.446880000000007</v>
      </c>
    </row>
    <row r="74" spans="11:16" x14ac:dyDescent="0.25">
      <c r="K74">
        <v>73</v>
      </c>
      <c r="L74" s="16">
        <f t="shared" si="3"/>
        <v>310261.5</v>
      </c>
      <c r="M74" s="16">
        <f t="shared" si="4"/>
        <v>86720.17</v>
      </c>
      <c r="O74" s="16">
        <f t="shared" si="5"/>
        <v>310.26150000000001</v>
      </c>
      <c r="P74" s="16">
        <f t="shared" si="5"/>
        <v>86.720169999999996</v>
      </c>
    </row>
    <row r="75" spans="11:16" x14ac:dyDescent="0.25">
      <c r="K75">
        <v>74</v>
      </c>
      <c r="L75" s="16">
        <f t="shared" si="3"/>
        <v>313597</v>
      </c>
      <c r="M75" s="16">
        <f t="shared" si="4"/>
        <v>86993.459999999992</v>
      </c>
      <c r="O75" s="16">
        <f t="shared" si="5"/>
        <v>313.59699999999998</v>
      </c>
      <c r="P75" s="16">
        <f t="shared" si="5"/>
        <v>86.993459999999999</v>
      </c>
    </row>
    <row r="76" spans="11:16" x14ac:dyDescent="0.25">
      <c r="K76">
        <v>75</v>
      </c>
      <c r="L76" s="16">
        <f t="shared" si="3"/>
        <v>316932.5</v>
      </c>
      <c r="M76" s="16">
        <f t="shared" si="4"/>
        <v>87266.75</v>
      </c>
      <c r="O76" s="16">
        <f t="shared" si="5"/>
        <v>316.9325</v>
      </c>
      <c r="P76" s="16">
        <f t="shared" si="5"/>
        <v>87.266750000000002</v>
      </c>
    </row>
    <row r="77" spans="11:16" x14ac:dyDescent="0.25">
      <c r="K77">
        <v>76</v>
      </c>
      <c r="L77" s="16">
        <f t="shared" si="3"/>
        <v>320268</v>
      </c>
      <c r="M77" s="16">
        <f t="shared" si="4"/>
        <v>87540.04</v>
      </c>
      <c r="O77" s="16">
        <f t="shared" si="5"/>
        <v>320.26799999999997</v>
      </c>
      <c r="P77" s="16">
        <f t="shared" si="5"/>
        <v>87.540039999999991</v>
      </c>
    </row>
    <row r="78" spans="11:16" x14ac:dyDescent="0.25">
      <c r="K78">
        <v>77</v>
      </c>
      <c r="L78" s="16">
        <f t="shared" si="3"/>
        <v>323603.5</v>
      </c>
      <c r="M78" s="16">
        <f t="shared" si="4"/>
        <v>87813.33</v>
      </c>
      <c r="O78" s="16">
        <f t="shared" si="5"/>
        <v>323.6035</v>
      </c>
      <c r="P78" s="16">
        <f t="shared" si="5"/>
        <v>87.813330000000008</v>
      </c>
    </row>
    <row r="79" spans="11:16" x14ac:dyDescent="0.25">
      <c r="K79">
        <v>78</v>
      </c>
      <c r="L79" s="16">
        <f t="shared" si="3"/>
        <v>326939</v>
      </c>
      <c r="M79" s="16">
        <f t="shared" si="4"/>
        <v>88086.62</v>
      </c>
      <c r="O79" s="16">
        <f t="shared" si="5"/>
        <v>326.93900000000002</v>
      </c>
      <c r="P79" s="16">
        <f t="shared" si="5"/>
        <v>88.086619999999996</v>
      </c>
    </row>
    <row r="80" spans="11:16" x14ac:dyDescent="0.25">
      <c r="K80">
        <v>79</v>
      </c>
      <c r="L80" s="16">
        <f t="shared" si="3"/>
        <v>330274.5</v>
      </c>
      <c r="M80" s="16">
        <f t="shared" si="4"/>
        <v>88359.91</v>
      </c>
      <c r="O80" s="16">
        <f t="shared" si="5"/>
        <v>330.27449999999999</v>
      </c>
      <c r="P80" s="16">
        <f t="shared" si="5"/>
        <v>88.359909999999999</v>
      </c>
    </row>
    <row r="81" spans="11:16" x14ac:dyDescent="0.25">
      <c r="K81">
        <v>80</v>
      </c>
      <c r="L81" s="16">
        <f t="shared" si="3"/>
        <v>333610</v>
      </c>
      <c r="M81" s="16">
        <f t="shared" si="4"/>
        <v>88633.2</v>
      </c>
      <c r="O81" s="16">
        <f t="shared" si="5"/>
        <v>333.61</v>
      </c>
      <c r="P81" s="16">
        <f t="shared" si="5"/>
        <v>88.633200000000002</v>
      </c>
    </row>
    <row r="82" spans="11:16" x14ac:dyDescent="0.25">
      <c r="K82">
        <v>81</v>
      </c>
      <c r="L82" s="16">
        <f t="shared" si="3"/>
        <v>336945.5</v>
      </c>
      <c r="M82" s="16">
        <f t="shared" si="4"/>
        <v>88906.489999999991</v>
      </c>
      <c r="O82" s="16">
        <f t="shared" si="5"/>
        <v>336.94549999999998</v>
      </c>
      <c r="P82" s="16">
        <f t="shared" si="5"/>
        <v>88.906489999999991</v>
      </c>
    </row>
    <row r="83" spans="11:16" x14ac:dyDescent="0.25">
      <c r="K83">
        <v>82</v>
      </c>
      <c r="L83" s="16">
        <f t="shared" si="3"/>
        <v>340281</v>
      </c>
      <c r="M83" s="16">
        <f t="shared" si="4"/>
        <v>89179.78</v>
      </c>
      <c r="O83" s="16">
        <f t="shared" si="5"/>
        <v>340.28100000000001</v>
      </c>
      <c r="P83" s="16">
        <f t="shared" si="5"/>
        <v>89.179779999999994</v>
      </c>
    </row>
    <row r="84" spans="11:16" x14ac:dyDescent="0.25">
      <c r="K84">
        <v>83</v>
      </c>
      <c r="L84" s="16">
        <f t="shared" si="3"/>
        <v>343616.5</v>
      </c>
      <c r="M84" s="16">
        <f t="shared" si="4"/>
        <v>89453.069999999992</v>
      </c>
      <c r="O84" s="16">
        <f t="shared" si="5"/>
        <v>343.61649999999997</v>
      </c>
      <c r="P84" s="16">
        <f t="shared" si="5"/>
        <v>89.453069999999997</v>
      </c>
    </row>
    <row r="85" spans="11:16" x14ac:dyDescent="0.25">
      <c r="K85">
        <v>84</v>
      </c>
      <c r="L85" s="16">
        <f t="shared" si="3"/>
        <v>346952</v>
      </c>
      <c r="M85" s="16">
        <f t="shared" si="4"/>
        <v>89726.36</v>
      </c>
      <c r="O85" s="16">
        <f t="shared" si="5"/>
        <v>346.952</v>
      </c>
      <c r="P85" s="16">
        <f t="shared" si="5"/>
        <v>89.72636</v>
      </c>
    </row>
    <row r="86" spans="11:16" x14ac:dyDescent="0.25">
      <c r="K86">
        <v>85</v>
      </c>
      <c r="L86" s="16">
        <f t="shared" si="3"/>
        <v>350287.5</v>
      </c>
      <c r="M86" s="16">
        <f t="shared" si="4"/>
        <v>89999.65</v>
      </c>
      <c r="O86" s="16">
        <f t="shared" si="5"/>
        <v>350.28750000000002</v>
      </c>
      <c r="P86" s="16">
        <f t="shared" si="5"/>
        <v>89.999649999999988</v>
      </c>
    </row>
    <row r="87" spans="11:16" x14ac:dyDescent="0.25">
      <c r="K87">
        <v>86</v>
      </c>
      <c r="L87" s="16">
        <f t="shared" si="3"/>
        <v>353623</v>
      </c>
      <c r="M87" s="16">
        <f t="shared" si="4"/>
        <v>90272.94</v>
      </c>
      <c r="O87" s="16">
        <f t="shared" si="5"/>
        <v>353.62299999999999</v>
      </c>
      <c r="P87" s="16">
        <f t="shared" si="5"/>
        <v>90.272940000000006</v>
      </c>
    </row>
    <row r="88" spans="11:16" x14ac:dyDescent="0.25">
      <c r="K88">
        <v>87</v>
      </c>
      <c r="L88" s="16">
        <f t="shared" si="3"/>
        <v>356958.5</v>
      </c>
      <c r="M88" s="16">
        <f t="shared" si="4"/>
        <v>90546.23</v>
      </c>
      <c r="O88" s="16">
        <f t="shared" si="5"/>
        <v>356.95850000000002</v>
      </c>
      <c r="P88" s="16">
        <f t="shared" si="5"/>
        <v>90.546229999999994</v>
      </c>
    </row>
    <row r="89" spans="11:16" x14ac:dyDescent="0.25">
      <c r="K89">
        <v>88</v>
      </c>
      <c r="L89" s="16">
        <f t="shared" si="3"/>
        <v>360294</v>
      </c>
      <c r="M89" s="16">
        <f t="shared" si="4"/>
        <v>90819.51999999999</v>
      </c>
      <c r="O89" s="16">
        <f t="shared" si="5"/>
        <v>360.29399999999998</v>
      </c>
      <c r="P89" s="16">
        <f t="shared" si="5"/>
        <v>90.819519999999983</v>
      </c>
    </row>
    <row r="90" spans="11:16" x14ac:dyDescent="0.25">
      <c r="K90">
        <v>89</v>
      </c>
      <c r="L90" s="16">
        <f t="shared" si="3"/>
        <v>363629.5</v>
      </c>
      <c r="M90" s="16">
        <f t="shared" si="4"/>
        <v>91092.81</v>
      </c>
      <c r="O90" s="16">
        <f t="shared" si="5"/>
        <v>363.62950000000001</v>
      </c>
      <c r="P90" s="16">
        <f t="shared" si="5"/>
        <v>91.09281</v>
      </c>
    </row>
    <row r="91" spans="11:16" x14ac:dyDescent="0.25">
      <c r="K91">
        <v>90</v>
      </c>
      <c r="L91" s="16">
        <f t="shared" si="3"/>
        <v>366965</v>
      </c>
      <c r="M91" s="16">
        <f t="shared" si="4"/>
        <v>91366.1</v>
      </c>
      <c r="O91" s="16">
        <f t="shared" si="5"/>
        <v>366.96499999999997</v>
      </c>
      <c r="P91" s="16">
        <f t="shared" si="5"/>
        <v>91.366100000000003</v>
      </c>
    </row>
    <row r="92" spans="11:16" x14ac:dyDescent="0.25">
      <c r="K92">
        <v>91</v>
      </c>
      <c r="L92" s="16">
        <f t="shared" si="3"/>
        <v>370300.5</v>
      </c>
      <c r="M92" s="16">
        <f t="shared" si="4"/>
        <v>91639.39</v>
      </c>
      <c r="O92" s="16">
        <f t="shared" si="5"/>
        <v>370.3005</v>
      </c>
      <c r="P92" s="16">
        <f t="shared" si="5"/>
        <v>91.639390000000006</v>
      </c>
    </row>
    <row r="93" spans="11:16" x14ac:dyDescent="0.25">
      <c r="K93">
        <v>92</v>
      </c>
      <c r="L93" s="16">
        <f t="shared" si="3"/>
        <v>373636</v>
      </c>
      <c r="M93" s="16">
        <f t="shared" si="4"/>
        <v>91912.68</v>
      </c>
      <c r="O93" s="16">
        <f t="shared" si="5"/>
        <v>373.63600000000002</v>
      </c>
      <c r="P93" s="16">
        <f t="shared" si="5"/>
        <v>91.912679999999995</v>
      </c>
    </row>
    <row r="94" spans="11:16" x14ac:dyDescent="0.25">
      <c r="K94">
        <v>93</v>
      </c>
      <c r="L94" s="16">
        <f t="shared" si="3"/>
        <v>376971.5</v>
      </c>
      <c r="M94" s="16">
        <f t="shared" si="4"/>
        <v>92185.97</v>
      </c>
      <c r="O94" s="16">
        <f t="shared" si="5"/>
        <v>376.97149999999999</v>
      </c>
      <c r="P94" s="16">
        <f t="shared" si="5"/>
        <v>92.185969999999998</v>
      </c>
    </row>
    <row r="95" spans="11:16" x14ac:dyDescent="0.25">
      <c r="K95">
        <v>94</v>
      </c>
      <c r="L95" s="16">
        <f t="shared" si="3"/>
        <v>380307</v>
      </c>
      <c r="M95" s="16">
        <f t="shared" si="4"/>
        <v>92459.26</v>
      </c>
      <c r="O95" s="16">
        <f t="shared" si="5"/>
        <v>380.30700000000002</v>
      </c>
      <c r="P95" s="16">
        <f t="shared" si="5"/>
        <v>92.45926</v>
      </c>
    </row>
    <row r="96" spans="11:16" x14ac:dyDescent="0.25">
      <c r="K96">
        <v>95</v>
      </c>
      <c r="L96" s="16">
        <f t="shared" si="3"/>
        <v>383642.5</v>
      </c>
      <c r="M96" s="16">
        <f t="shared" si="4"/>
        <v>92732.549999999988</v>
      </c>
      <c r="O96" s="16">
        <f t="shared" si="5"/>
        <v>383.64249999999998</v>
      </c>
      <c r="P96" s="16">
        <f t="shared" si="5"/>
        <v>92.732549999999989</v>
      </c>
    </row>
    <row r="97" spans="11:16" x14ac:dyDescent="0.25">
      <c r="K97">
        <v>96</v>
      </c>
      <c r="L97" s="16">
        <f t="shared" si="3"/>
        <v>386978</v>
      </c>
      <c r="M97" s="16">
        <f t="shared" si="4"/>
        <v>93005.84</v>
      </c>
      <c r="O97" s="16">
        <f t="shared" si="5"/>
        <v>386.97800000000001</v>
      </c>
      <c r="P97" s="16">
        <f t="shared" si="5"/>
        <v>93.005839999999992</v>
      </c>
    </row>
    <row r="98" spans="11:16" x14ac:dyDescent="0.25">
      <c r="K98">
        <v>97</v>
      </c>
      <c r="L98" s="16">
        <f t="shared" si="3"/>
        <v>390313.5</v>
      </c>
      <c r="M98" s="16">
        <f t="shared" si="4"/>
        <v>93279.13</v>
      </c>
      <c r="O98" s="16">
        <f t="shared" si="5"/>
        <v>390.31349999999998</v>
      </c>
      <c r="P98" s="16">
        <f t="shared" si="5"/>
        <v>93.279130000000009</v>
      </c>
    </row>
    <row r="99" spans="11:16" x14ac:dyDescent="0.25">
      <c r="K99">
        <v>98</v>
      </c>
      <c r="L99" s="16">
        <f t="shared" si="3"/>
        <v>393649</v>
      </c>
      <c r="M99" s="16">
        <f t="shared" si="4"/>
        <v>93552.42</v>
      </c>
      <c r="O99" s="16">
        <f t="shared" si="5"/>
        <v>393.649</v>
      </c>
      <c r="P99" s="16">
        <f t="shared" si="5"/>
        <v>93.552419999999998</v>
      </c>
    </row>
    <row r="100" spans="11:16" x14ac:dyDescent="0.25">
      <c r="K100">
        <v>99</v>
      </c>
      <c r="L100" s="16">
        <f t="shared" si="3"/>
        <v>396984.5</v>
      </c>
      <c r="M100" s="16">
        <f t="shared" si="4"/>
        <v>93825.709999999992</v>
      </c>
      <c r="O100" s="16">
        <f t="shared" si="5"/>
        <v>396.98450000000003</v>
      </c>
      <c r="P100" s="16">
        <f t="shared" si="5"/>
        <v>93.825709999999987</v>
      </c>
    </row>
    <row r="101" spans="11:16" x14ac:dyDescent="0.25">
      <c r="K101">
        <v>100</v>
      </c>
      <c r="L101" s="16">
        <f t="shared" si="3"/>
        <v>400320</v>
      </c>
      <c r="M101" s="16">
        <f t="shared" si="4"/>
        <v>94099</v>
      </c>
      <c r="O101" s="16">
        <f t="shared" si="5"/>
        <v>400.32</v>
      </c>
      <c r="P101" s="16">
        <f t="shared" si="5"/>
        <v>94.099000000000004</v>
      </c>
    </row>
    <row r="102" spans="11:16" x14ac:dyDescent="0.25">
      <c r="K102">
        <v>101</v>
      </c>
      <c r="L102" s="16">
        <f t="shared" si="3"/>
        <v>403655.5</v>
      </c>
      <c r="M102" s="16">
        <f t="shared" si="4"/>
        <v>94372.29</v>
      </c>
      <c r="O102" s="16">
        <f t="shared" si="5"/>
        <v>403.65550000000002</v>
      </c>
      <c r="P102" s="16">
        <f t="shared" si="5"/>
        <v>94.372289999999992</v>
      </c>
    </row>
    <row r="103" spans="11:16" x14ac:dyDescent="0.25">
      <c r="K103">
        <v>102</v>
      </c>
      <c r="L103" s="16">
        <f t="shared" si="3"/>
        <v>406991</v>
      </c>
      <c r="M103" s="16">
        <f t="shared" si="4"/>
        <v>94645.579999999987</v>
      </c>
      <c r="O103" s="16">
        <f t="shared" si="5"/>
        <v>406.99099999999999</v>
      </c>
      <c r="P103" s="16">
        <f t="shared" si="5"/>
        <v>94.645579999999981</v>
      </c>
    </row>
    <row r="104" spans="11:16" x14ac:dyDescent="0.25">
      <c r="K104">
        <v>103</v>
      </c>
      <c r="L104" s="16">
        <f t="shared" si="3"/>
        <v>410326.5</v>
      </c>
      <c r="M104" s="16">
        <f t="shared" si="4"/>
        <v>94918.87</v>
      </c>
      <c r="O104" s="16">
        <f t="shared" si="5"/>
        <v>410.32650000000001</v>
      </c>
      <c r="P104" s="16">
        <f t="shared" si="5"/>
        <v>94.918869999999998</v>
      </c>
    </row>
    <row r="105" spans="11:16" x14ac:dyDescent="0.25">
      <c r="K105">
        <v>104</v>
      </c>
      <c r="L105" s="16">
        <f t="shared" si="3"/>
        <v>413662</v>
      </c>
      <c r="M105" s="16">
        <f t="shared" si="4"/>
        <v>95192.16</v>
      </c>
      <c r="O105" s="16">
        <f t="shared" si="5"/>
        <v>413.66199999999998</v>
      </c>
      <c r="P105" s="16">
        <f t="shared" si="5"/>
        <v>95.192160000000001</v>
      </c>
    </row>
    <row r="106" spans="11:16" x14ac:dyDescent="0.25">
      <c r="K106">
        <v>105</v>
      </c>
      <c r="L106" s="16">
        <f t="shared" si="3"/>
        <v>416997.5</v>
      </c>
      <c r="M106" s="16">
        <f t="shared" si="4"/>
        <v>95465.45</v>
      </c>
      <c r="O106" s="16">
        <f t="shared" si="5"/>
        <v>416.9975</v>
      </c>
      <c r="P106" s="16">
        <f t="shared" si="5"/>
        <v>95.465450000000004</v>
      </c>
    </row>
    <row r="107" spans="11:16" x14ac:dyDescent="0.25">
      <c r="K107">
        <v>106</v>
      </c>
      <c r="L107" s="16">
        <f t="shared" si="3"/>
        <v>420333</v>
      </c>
      <c r="M107" s="16">
        <f t="shared" si="4"/>
        <v>95738.739999999991</v>
      </c>
      <c r="O107" s="16">
        <f t="shared" si="5"/>
        <v>420.33300000000003</v>
      </c>
      <c r="P107" s="16">
        <f t="shared" si="5"/>
        <v>95.738739999999993</v>
      </c>
    </row>
    <row r="108" spans="11:16" x14ac:dyDescent="0.25">
      <c r="K108">
        <v>107</v>
      </c>
      <c r="L108" s="16">
        <f t="shared" si="3"/>
        <v>423668.5</v>
      </c>
      <c r="M108" s="16">
        <f t="shared" si="4"/>
        <v>96012.03</v>
      </c>
      <c r="O108" s="16">
        <f t="shared" si="5"/>
        <v>423.66849999999999</v>
      </c>
      <c r="P108" s="16">
        <f t="shared" si="5"/>
        <v>96.012029999999996</v>
      </c>
    </row>
    <row r="109" spans="11:16" x14ac:dyDescent="0.25">
      <c r="K109">
        <v>108</v>
      </c>
      <c r="L109" s="16">
        <f t="shared" si="3"/>
        <v>427004</v>
      </c>
      <c r="M109" s="16">
        <f t="shared" si="4"/>
        <v>96285.319999999992</v>
      </c>
      <c r="O109" s="16">
        <f t="shared" si="5"/>
        <v>427.00400000000002</v>
      </c>
      <c r="P109" s="16">
        <f t="shared" si="5"/>
        <v>96.285319999999999</v>
      </c>
    </row>
    <row r="110" spans="11:16" x14ac:dyDescent="0.25">
      <c r="K110">
        <v>109</v>
      </c>
      <c r="L110" s="16">
        <f t="shared" si="3"/>
        <v>430339.5</v>
      </c>
      <c r="M110" s="16">
        <f t="shared" si="4"/>
        <v>96558.61</v>
      </c>
      <c r="O110" s="16">
        <f t="shared" si="5"/>
        <v>430.33949999999999</v>
      </c>
      <c r="P110" s="16">
        <f t="shared" si="5"/>
        <v>96.558610000000002</v>
      </c>
    </row>
    <row r="111" spans="11:16" x14ac:dyDescent="0.25">
      <c r="K111">
        <v>110</v>
      </c>
      <c r="L111" s="16">
        <f t="shared" si="3"/>
        <v>433675</v>
      </c>
      <c r="M111" s="16">
        <f t="shared" si="4"/>
        <v>96831.9</v>
      </c>
      <c r="O111" s="16">
        <f t="shared" si="5"/>
        <v>433.67500000000001</v>
      </c>
      <c r="P111" s="16">
        <f t="shared" si="5"/>
        <v>96.83189999999999</v>
      </c>
    </row>
    <row r="112" spans="11:16" x14ac:dyDescent="0.25">
      <c r="K112">
        <v>111</v>
      </c>
      <c r="L112" s="16">
        <f t="shared" si="3"/>
        <v>437010.5</v>
      </c>
      <c r="M112" s="16">
        <f t="shared" si="4"/>
        <v>97105.19</v>
      </c>
      <c r="O112" s="16">
        <f t="shared" si="5"/>
        <v>437.01049999999998</v>
      </c>
      <c r="P112" s="16">
        <f t="shared" si="5"/>
        <v>97.105190000000007</v>
      </c>
    </row>
    <row r="113" spans="11:16" x14ac:dyDescent="0.25">
      <c r="K113">
        <v>112</v>
      </c>
      <c r="L113" s="16">
        <f t="shared" si="3"/>
        <v>440346</v>
      </c>
      <c r="M113" s="16">
        <f t="shared" si="4"/>
        <v>97378.48</v>
      </c>
      <c r="O113" s="16">
        <f t="shared" si="5"/>
        <v>440.346</v>
      </c>
      <c r="P113" s="16">
        <f t="shared" si="5"/>
        <v>97.378479999999996</v>
      </c>
    </row>
    <row r="114" spans="11:16" x14ac:dyDescent="0.25">
      <c r="K114">
        <v>113</v>
      </c>
      <c r="L114" s="16">
        <f t="shared" si="3"/>
        <v>443681.5</v>
      </c>
      <c r="M114" s="16">
        <f t="shared" si="4"/>
        <v>97651.76999999999</v>
      </c>
      <c r="O114" s="16">
        <f t="shared" si="5"/>
        <v>443.68150000000003</v>
      </c>
      <c r="P114" s="16">
        <f t="shared" si="5"/>
        <v>97.651769999999985</v>
      </c>
    </row>
    <row r="115" spans="11:16" x14ac:dyDescent="0.25">
      <c r="K115">
        <v>114</v>
      </c>
      <c r="L115" s="16">
        <f t="shared" si="3"/>
        <v>447017</v>
      </c>
      <c r="M115" s="16">
        <f t="shared" si="4"/>
        <v>97925.06</v>
      </c>
      <c r="O115" s="16">
        <f t="shared" si="5"/>
        <v>447.017</v>
      </c>
      <c r="P115" s="16">
        <f t="shared" si="5"/>
        <v>97.925060000000002</v>
      </c>
    </row>
    <row r="116" spans="11:16" x14ac:dyDescent="0.25">
      <c r="K116">
        <v>115</v>
      </c>
      <c r="L116" s="16">
        <f t="shared" si="3"/>
        <v>450352.5</v>
      </c>
      <c r="M116" s="16">
        <f t="shared" si="4"/>
        <v>98198.349999999991</v>
      </c>
      <c r="O116" s="16">
        <f t="shared" si="5"/>
        <v>450.35250000000002</v>
      </c>
      <c r="P116" s="16">
        <f t="shared" si="5"/>
        <v>98.198349999999991</v>
      </c>
    </row>
    <row r="117" spans="11:16" x14ac:dyDescent="0.25">
      <c r="K117">
        <v>116</v>
      </c>
      <c r="L117" s="16">
        <f t="shared" si="3"/>
        <v>453688</v>
      </c>
      <c r="M117" s="16">
        <f t="shared" si="4"/>
        <v>98471.64</v>
      </c>
      <c r="O117" s="16">
        <f t="shared" si="5"/>
        <v>453.68799999999999</v>
      </c>
      <c r="P117" s="16">
        <f t="shared" si="5"/>
        <v>98.471639999999994</v>
      </c>
    </row>
    <row r="118" spans="11:16" x14ac:dyDescent="0.25">
      <c r="K118">
        <v>117</v>
      </c>
      <c r="L118" s="16">
        <f t="shared" si="3"/>
        <v>457023.5</v>
      </c>
      <c r="M118" s="16">
        <f t="shared" si="4"/>
        <v>98744.93</v>
      </c>
      <c r="O118" s="16">
        <f t="shared" si="5"/>
        <v>457.02350000000001</v>
      </c>
      <c r="P118" s="16">
        <f t="shared" si="5"/>
        <v>98.744929999999997</v>
      </c>
    </row>
    <row r="119" spans="11:16" x14ac:dyDescent="0.25">
      <c r="K119">
        <v>118</v>
      </c>
      <c r="L119" s="16">
        <f t="shared" si="3"/>
        <v>460359</v>
      </c>
      <c r="M119" s="16">
        <f t="shared" si="4"/>
        <v>99018.22</v>
      </c>
      <c r="O119" s="16">
        <f t="shared" si="5"/>
        <v>460.35899999999998</v>
      </c>
      <c r="P119" s="16">
        <f t="shared" si="5"/>
        <v>99.018219999999999</v>
      </c>
    </row>
    <row r="120" spans="11:16" x14ac:dyDescent="0.25">
      <c r="K120">
        <v>119</v>
      </c>
      <c r="L120" s="16">
        <f t="shared" si="3"/>
        <v>463694.5</v>
      </c>
      <c r="M120" s="16">
        <f t="shared" si="4"/>
        <v>99291.51</v>
      </c>
      <c r="O120" s="16">
        <f t="shared" si="5"/>
        <v>463.69450000000001</v>
      </c>
      <c r="P120" s="16">
        <f t="shared" si="5"/>
        <v>99.291509999999988</v>
      </c>
    </row>
    <row r="121" spans="11:16" x14ac:dyDescent="0.25">
      <c r="K121">
        <v>120</v>
      </c>
      <c r="L121" s="16">
        <f t="shared" si="3"/>
        <v>467030</v>
      </c>
      <c r="M121" s="16">
        <f t="shared" si="4"/>
        <v>99564.799999999988</v>
      </c>
      <c r="O121" s="16">
        <f t="shared" si="5"/>
        <v>467.03</v>
      </c>
      <c r="P121" s="16">
        <f t="shared" si="5"/>
        <v>99.564799999999991</v>
      </c>
    </row>
    <row r="122" spans="11:16" x14ac:dyDescent="0.25">
      <c r="K122">
        <v>121</v>
      </c>
      <c r="L122" s="16">
        <f t="shared" si="3"/>
        <v>470365.5</v>
      </c>
      <c r="M122" s="16">
        <f t="shared" si="4"/>
        <v>99838.09</v>
      </c>
      <c r="O122" s="16">
        <f t="shared" si="5"/>
        <v>470.3655</v>
      </c>
      <c r="P122" s="16">
        <f t="shared" si="5"/>
        <v>99.838089999999994</v>
      </c>
    </row>
    <row r="123" spans="11:16" x14ac:dyDescent="0.25">
      <c r="K123">
        <v>122</v>
      </c>
      <c r="L123" s="16">
        <f t="shared" si="3"/>
        <v>473701</v>
      </c>
      <c r="M123" s="16">
        <f t="shared" si="4"/>
        <v>100111.38</v>
      </c>
      <c r="O123" s="16">
        <f t="shared" si="5"/>
        <v>473.70100000000002</v>
      </c>
      <c r="P123" s="16">
        <f t="shared" si="5"/>
        <v>100.11138000000001</v>
      </c>
    </row>
    <row r="124" spans="11:16" x14ac:dyDescent="0.25">
      <c r="K124">
        <v>123</v>
      </c>
      <c r="L124" s="16">
        <f t="shared" si="3"/>
        <v>477036.5</v>
      </c>
      <c r="M124" s="16">
        <f t="shared" si="4"/>
        <v>100384.67</v>
      </c>
      <c r="O124" s="16">
        <f t="shared" si="5"/>
        <v>477.03649999999999</v>
      </c>
      <c r="P124" s="16">
        <f t="shared" si="5"/>
        <v>100.38467</v>
      </c>
    </row>
    <row r="125" spans="11:16" x14ac:dyDescent="0.25">
      <c r="K125">
        <v>124</v>
      </c>
      <c r="L125" s="16">
        <f t="shared" si="3"/>
        <v>480372</v>
      </c>
      <c r="M125" s="16">
        <f t="shared" si="4"/>
        <v>100657.95999999999</v>
      </c>
      <c r="O125" s="16">
        <f t="shared" si="5"/>
        <v>480.37200000000001</v>
      </c>
      <c r="P125" s="16">
        <f t="shared" si="5"/>
        <v>100.65795999999999</v>
      </c>
    </row>
    <row r="126" spans="11:16" x14ac:dyDescent="0.25">
      <c r="K126">
        <v>125</v>
      </c>
      <c r="L126" s="16">
        <f t="shared" si="3"/>
        <v>483707.5</v>
      </c>
      <c r="M126" s="16">
        <f t="shared" si="4"/>
        <v>100931.25</v>
      </c>
      <c r="O126" s="16">
        <f t="shared" si="5"/>
        <v>483.70749999999998</v>
      </c>
      <c r="P126" s="16">
        <f t="shared" si="5"/>
        <v>100.93125000000001</v>
      </c>
    </row>
    <row r="127" spans="11:16" x14ac:dyDescent="0.25">
      <c r="K127">
        <v>126</v>
      </c>
      <c r="L127" s="16">
        <f t="shared" si="3"/>
        <v>487043</v>
      </c>
      <c r="M127" s="16">
        <f t="shared" si="4"/>
        <v>101204.54</v>
      </c>
      <c r="O127" s="16">
        <f t="shared" si="5"/>
        <v>487.04300000000001</v>
      </c>
      <c r="P127" s="16">
        <f t="shared" si="5"/>
        <v>101.20453999999999</v>
      </c>
    </row>
    <row r="128" spans="11:16" x14ac:dyDescent="0.25">
      <c r="K128">
        <v>127</v>
      </c>
      <c r="L128" s="16">
        <f t="shared" si="3"/>
        <v>490378.5</v>
      </c>
      <c r="M128" s="16">
        <f t="shared" si="4"/>
        <v>101477.82999999999</v>
      </c>
      <c r="O128" s="16">
        <f t="shared" si="5"/>
        <v>490.37849999999997</v>
      </c>
      <c r="P128" s="16">
        <f t="shared" si="5"/>
        <v>101.47782999999998</v>
      </c>
    </row>
    <row r="129" spans="11:16" x14ac:dyDescent="0.25">
      <c r="K129">
        <v>128</v>
      </c>
      <c r="L129" s="16">
        <f t="shared" si="3"/>
        <v>493714</v>
      </c>
      <c r="M129" s="16">
        <f t="shared" si="4"/>
        <v>101751.12</v>
      </c>
      <c r="O129" s="16">
        <f t="shared" si="5"/>
        <v>493.714</v>
      </c>
      <c r="P129" s="16">
        <f t="shared" si="5"/>
        <v>101.75112</v>
      </c>
    </row>
    <row r="130" spans="11:16" x14ac:dyDescent="0.25">
      <c r="K130">
        <v>129</v>
      </c>
      <c r="L130" s="16">
        <f t="shared" si="3"/>
        <v>497049.5</v>
      </c>
      <c r="M130" s="16">
        <f t="shared" si="4"/>
        <v>102024.41</v>
      </c>
      <c r="O130" s="16">
        <f t="shared" si="5"/>
        <v>497.04950000000002</v>
      </c>
      <c r="P130" s="16">
        <f t="shared" si="5"/>
        <v>102.02441</v>
      </c>
    </row>
    <row r="131" spans="11:16" x14ac:dyDescent="0.25">
      <c r="K131">
        <v>130</v>
      </c>
      <c r="L131" s="16">
        <f t="shared" ref="L131:L147" si="6">$C$2+K131*$C$8</f>
        <v>500385</v>
      </c>
      <c r="M131" s="16">
        <f t="shared" ref="M131:M147" si="7">$C$2+K131*$C$4</f>
        <v>102297.7</v>
      </c>
      <c r="O131" s="16">
        <f t="shared" ref="O131:P147" si="8">L131/1000</f>
        <v>500.38499999999999</v>
      </c>
      <c r="P131" s="16">
        <f t="shared" si="8"/>
        <v>102.29769999999999</v>
      </c>
    </row>
    <row r="132" spans="11:16" x14ac:dyDescent="0.25">
      <c r="K132">
        <v>131</v>
      </c>
      <c r="L132" s="16">
        <f t="shared" si="6"/>
        <v>503720.5</v>
      </c>
      <c r="M132" s="16">
        <f t="shared" si="7"/>
        <v>102570.98999999999</v>
      </c>
      <c r="O132" s="16">
        <f t="shared" si="8"/>
        <v>503.72050000000002</v>
      </c>
      <c r="P132" s="16">
        <f t="shared" si="8"/>
        <v>102.57098999999999</v>
      </c>
    </row>
    <row r="133" spans="11:16" x14ac:dyDescent="0.25">
      <c r="K133">
        <v>132</v>
      </c>
      <c r="L133" s="16">
        <f t="shared" si="6"/>
        <v>507056</v>
      </c>
      <c r="M133" s="16">
        <f t="shared" si="7"/>
        <v>102844.28</v>
      </c>
      <c r="O133" s="16">
        <f t="shared" si="8"/>
        <v>507.05599999999998</v>
      </c>
      <c r="P133" s="16">
        <f t="shared" si="8"/>
        <v>102.84428</v>
      </c>
    </row>
    <row r="134" spans="11:16" x14ac:dyDescent="0.25">
      <c r="K134">
        <v>133</v>
      </c>
      <c r="L134" s="16">
        <f t="shared" si="6"/>
        <v>510391.5</v>
      </c>
      <c r="M134" s="16">
        <f t="shared" si="7"/>
        <v>103117.56999999999</v>
      </c>
      <c r="O134" s="16">
        <f t="shared" si="8"/>
        <v>510.39150000000001</v>
      </c>
      <c r="P134" s="16">
        <f t="shared" si="8"/>
        <v>103.11756999999999</v>
      </c>
    </row>
    <row r="135" spans="11:16" x14ac:dyDescent="0.25">
      <c r="K135">
        <v>134</v>
      </c>
      <c r="L135" s="16">
        <f t="shared" si="6"/>
        <v>513727</v>
      </c>
      <c r="M135" s="16">
        <f t="shared" si="7"/>
        <v>103390.85999999999</v>
      </c>
      <c r="O135" s="16">
        <f t="shared" si="8"/>
        <v>513.72699999999998</v>
      </c>
      <c r="P135" s="16">
        <f t="shared" si="8"/>
        <v>103.39085999999999</v>
      </c>
    </row>
    <row r="136" spans="11:16" x14ac:dyDescent="0.25">
      <c r="K136">
        <v>135</v>
      </c>
      <c r="L136" s="16">
        <f t="shared" si="6"/>
        <v>517062.5</v>
      </c>
      <c r="M136" s="16">
        <f t="shared" si="7"/>
        <v>103664.15</v>
      </c>
      <c r="O136" s="16">
        <f t="shared" si="8"/>
        <v>517.0625</v>
      </c>
      <c r="P136" s="16">
        <f t="shared" si="8"/>
        <v>103.66414999999999</v>
      </c>
    </row>
    <row r="137" spans="11:16" x14ac:dyDescent="0.25">
      <c r="K137">
        <v>136</v>
      </c>
      <c r="L137" s="16">
        <f t="shared" si="6"/>
        <v>520398</v>
      </c>
      <c r="M137" s="16">
        <f t="shared" si="7"/>
        <v>103937.44</v>
      </c>
      <c r="O137" s="16">
        <f t="shared" si="8"/>
        <v>520.39800000000002</v>
      </c>
      <c r="P137" s="16">
        <f t="shared" si="8"/>
        <v>103.93744000000001</v>
      </c>
    </row>
    <row r="138" spans="11:16" x14ac:dyDescent="0.25">
      <c r="K138">
        <v>137</v>
      </c>
      <c r="L138" s="16">
        <f t="shared" si="6"/>
        <v>523733.5</v>
      </c>
      <c r="M138" s="16">
        <f t="shared" si="7"/>
        <v>104210.73</v>
      </c>
      <c r="O138" s="16">
        <f t="shared" si="8"/>
        <v>523.73350000000005</v>
      </c>
      <c r="P138" s="16">
        <f t="shared" si="8"/>
        <v>104.21073</v>
      </c>
    </row>
    <row r="139" spans="11:16" x14ac:dyDescent="0.25">
      <c r="K139">
        <v>138</v>
      </c>
      <c r="L139" s="16">
        <f t="shared" si="6"/>
        <v>527069</v>
      </c>
      <c r="M139" s="16">
        <f t="shared" si="7"/>
        <v>104484.01999999999</v>
      </c>
      <c r="O139" s="16">
        <f t="shared" si="8"/>
        <v>527.06899999999996</v>
      </c>
      <c r="P139" s="16">
        <f t="shared" si="8"/>
        <v>104.48401999999999</v>
      </c>
    </row>
    <row r="140" spans="11:16" x14ac:dyDescent="0.25">
      <c r="K140">
        <v>139</v>
      </c>
      <c r="L140" s="16">
        <f t="shared" si="6"/>
        <v>530404.5</v>
      </c>
      <c r="M140" s="16">
        <f t="shared" si="7"/>
        <v>104757.31</v>
      </c>
      <c r="O140" s="16">
        <f t="shared" si="8"/>
        <v>530.40449999999998</v>
      </c>
      <c r="P140" s="16">
        <f t="shared" si="8"/>
        <v>104.75731</v>
      </c>
    </row>
    <row r="141" spans="11:16" x14ac:dyDescent="0.25">
      <c r="K141">
        <v>140</v>
      </c>
      <c r="L141" s="16">
        <f t="shared" si="6"/>
        <v>533740</v>
      </c>
      <c r="M141" s="16">
        <f t="shared" si="7"/>
        <v>105030.59999999999</v>
      </c>
      <c r="O141" s="16">
        <f t="shared" si="8"/>
        <v>533.74</v>
      </c>
      <c r="P141" s="16">
        <f t="shared" si="8"/>
        <v>105.03059999999999</v>
      </c>
    </row>
    <row r="142" spans="11:16" x14ac:dyDescent="0.25">
      <c r="K142">
        <v>141</v>
      </c>
      <c r="L142" s="16">
        <f t="shared" si="6"/>
        <v>537075.5</v>
      </c>
      <c r="M142" s="16">
        <f t="shared" si="7"/>
        <v>105303.88999999998</v>
      </c>
      <c r="O142" s="16">
        <f t="shared" si="8"/>
        <v>537.07550000000003</v>
      </c>
      <c r="P142" s="16">
        <f t="shared" si="8"/>
        <v>105.30388999999998</v>
      </c>
    </row>
    <row r="143" spans="11:16" x14ac:dyDescent="0.25">
      <c r="K143">
        <v>142</v>
      </c>
      <c r="L143" s="16">
        <f t="shared" si="6"/>
        <v>540411</v>
      </c>
      <c r="M143" s="16">
        <f t="shared" si="7"/>
        <v>105577.18</v>
      </c>
      <c r="O143" s="16">
        <f t="shared" si="8"/>
        <v>540.41099999999994</v>
      </c>
      <c r="P143" s="16">
        <f t="shared" si="8"/>
        <v>105.57718</v>
      </c>
    </row>
    <row r="144" spans="11:16" x14ac:dyDescent="0.25">
      <c r="K144">
        <v>143</v>
      </c>
      <c r="L144" s="16">
        <f t="shared" si="6"/>
        <v>543746.5</v>
      </c>
      <c r="M144" s="16">
        <f t="shared" si="7"/>
        <v>105850.47</v>
      </c>
      <c r="O144" s="16">
        <f t="shared" si="8"/>
        <v>543.74649999999997</v>
      </c>
      <c r="P144" s="16">
        <f t="shared" si="8"/>
        <v>105.85047</v>
      </c>
    </row>
    <row r="145" spans="11:16" x14ac:dyDescent="0.25">
      <c r="K145">
        <v>144</v>
      </c>
      <c r="L145" s="16">
        <f t="shared" si="6"/>
        <v>547082</v>
      </c>
      <c r="M145" s="16">
        <f t="shared" si="7"/>
        <v>106123.76</v>
      </c>
      <c r="O145" s="16">
        <f t="shared" si="8"/>
        <v>547.08199999999999</v>
      </c>
      <c r="P145" s="16">
        <f t="shared" si="8"/>
        <v>106.12375999999999</v>
      </c>
    </row>
    <row r="146" spans="11:16" x14ac:dyDescent="0.25">
      <c r="K146">
        <v>145</v>
      </c>
      <c r="L146" s="16">
        <f t="shared" si="6"/>
        <v>550417.5</v>
      </c>
      <c r="M146" s="16">
        <f t="shared" si="7"/>
        <v>106397.04999999999</v>
      </c>
      <c r="O146" s="16">
        <f t="shared" si="8"/>
        <v>550.41750000000002</v>
      </c>
      <c r="P146" s="16">
        <f t="shared" si="8"/>
        <v>106.39704999999999</v>
      </c>
    </row>
    <row r="147" spans="11:16" x14ac:dyDescent="0.25">
      <c r="K147">
        <v>146</v>
      </c>
      <c r="L147" s="16">
        <f t="shared" si="6"/>
        <v>553753</v>
      </c>
      <c r="M147" s="16">
        <f t="shared" si="7"/>
        <v>106670.34</v>
      </c>
      <c r="O147" s="16">
        <f t="shared" si="8"/>
        <v>553.75300000000004</v>
      </c>
      <c r="P147" s="16">
        <f t="shared" si="8"/>
        <v>106.67034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table1</vt:lpstr>
      <vt:lpstr>Supplementary table2</vt:lpstr>
      <vt:lpstr>supplementary figure1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Milchram Lisa</dc:creator>
  <cp:lastModifiedBy>Ebony Torrington</cp:lastModifiedBy>
  <dcterms:created xsi:type="dcterms:W3CDTF">2022-01-19T13:13:16Z</dcterms:created>
  <dcterms:modified xsi:type="dcterms:W3CDTF">2022-02-10T10:35:44Z</dcterms:modified>
</cp:coreProperties>
</file>