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/>
  <xr:revisionPtr revIDLastSave="0" documentId="8_{C74FB7F0-098B-4C73-87A9-01C0E430F83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definedNames>
    <definedName name="abcb1_poly_frq_1" localSheetId="0">Sheet1!$B$197:$Q$274</definedName>
    <definedName name="abcg2_poly_frq_1" localSheetId="0">Sheet1!$B$137:$Q$196</definedName>
    <definedName name="cyp1a2_poly_frq" localSheetId="0">Sheet1!$B$537:$Q$542</definedName>
    <definedName name="cyp2a13_poly_frq_1" localSheetId="0">Sheet1!$B$580:$Q$581</definedName>
    <definedName name="cyp2a6_poly_frq_1" localSheetId="0">Sheet1!$B$543:$Q$546</definedName>
    <definedName name="cyp2b6_poly_frq_1" localSheetId="0">Sheet1!$B$547:$Q$579</definedName>
    <definedName name="cyp2c19_poly_frq_1" localSheetId="0">Sheet1!$B$299:$Q$313</definedName>
    <definedName name="cyp2c8_poly_frq_1" localSheetId="0">Sheet1!$B$336:$Q$355</definedName>
    <definedName name="cyp2c9_poly_frq_1" localSheetId="0">Sheet1!$B$314:$Q$335</definedName>
    <definedName name="cyp2e1_poly_frq_1" localSheetId="0">Sheet1!$B$356:$Q$374</definedName>
    <definedName name="cyp3a4_poly_frq_1" localSheetId="0">Sheet1!$B$286:$Q$298</definedName>
    <definedName name="cyp3a5_poly_frq_1" localSheetId="0">Sheet1!$B$275:$Q$285</definedName>
    <definedName name="maoa_poly_frq__1__1" localSheetId="0">Sheet1!$B$584:$Q$590</definedName>
    <definedName name="maob_poly_frq_1" localSheetId="0">Sheet1!$B$591:$Q$597</definedName>
    <definedName name="slco1a2_poly_frq_1" localSheetId="0">Sheet1!$B$452:$Q$536</definedName>
    <definedName name="slco1b1_poly_frq_1" localSheetId="0">Sheet1!$B$400:$Q$451</definedName>
    <definedName name="slco2b1_poly_frq_1" localSheetId="0">Sheet1!$B$375:$Q$399</definedName>
    <definedName name="ugt1a9_poly_frq_2" localSheetId="0">Sheet1!$B$4:$Q$67</definedName>
    <definedName name="ugt2b10_poly_frq_1" localSheetId="0">Sheet1!$B$81:$Q$90</definedName>
    <definedName name="ugt2b15_poly_frq_1" localSheetId="0">Sheet1!$B$70:$Q$80</definedName>
    <definedName name="ugt2b17_poly_frq_1" localSheetId="0">Sheet1!$B$68:$Q$69</definedName>
    <definedName name="ugt2b4_poly_frq_1" localSheetId="0">Sheet1!$B$118:$Q$136</definedName>
    <definedName name="ugt2b7_poly_frq_1" localSheetId="0">Sheet1!$B$91:$Q$117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97" i="1" l="1"/>
  <c r="E596" i="1"/>
  <c r="E595" i="1"/>
  <c r="E594" i="1"/>
  <c r="E593" i="1"/>
  <c r="E592" i="1"/>
  <c r="E591" i="1"/>
  <c r="E590" i="1"/>
  <c r="E589" i="1"/>
  <c r="E588" i="1"/>
  <c r="E587" i="1"/>
  <c r="E586" i="1"/>
  <c r="E584" i="1"/>
  <c r="E582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abcb1_poly_frq12" type="6" refreshedVersion="6" background="1" saveData="1">
    <textPr codePage="437" sourceFile="C:\Users\CASE\Desktop\MASTER FILES MAF\abcb1_poly_frq.txt" delimited="0">
      <textFields count="6">
        <textField/>
        <textField position="4"/>
        <textField position="21"/>
        <textField position="26"/>
        <textField position="31"/>
        <textField position="44"/>
      </textFields>
    </textPr>
  </connection>
  <connection id="2" xr16:uid="{00000000-0015-0000-FFFF-FFFF01000000}" name="abcg2_poly_frq12" type="6" refreshedVersion="6" background="1" saveData="1">
    <textPr codePage="437" sourceFile="C:\Users\CASE\Desktop\MASTER FILES MAF\abcg2_poly_frq.txt" delimited="0">
      <textFields count="6">
        <textField/>
        <textField position="4"/>
        <textField position="32"/>
        <textField position="37"/>
        <textField position="42"/>
        <textField position="55"/>
      </textFields>
    </textPr>
  </connection>
  <connection id="3" xr16:uid="{00000000-0015-0000-FFFF-FFFF02000000}" name="cyp1a2_poly_frq11" type="6" refreshedVersion="6" background="1" saveData="1">
    <textPr codePage="437" sourceFile="C:\Users\CASE\Desktop\MASTER FILES MAF\cyp1a2_poly_frq.txt" delimited="0">
      <textFields count="6">
        <textField/>
        <textField position="4"/>
        <textField position="22"/>
        <textField position="27"/>
        <textField position="34"/>
        <textField position="45"/>
      </textFields>
    </textPr>
  </connection>
  <connection id="4" xr16:uid="{00000000-0015-0000-FFFF-FFFF03000000}" name="cyp2a13_poly_frq12" type="6" refreshedVersion="6" background="1" saveData="1">
    <textPr codePage="437" sourceFile="C:\Users\CASE\Desktop\MASTER FILES MAF\cyp2a13_poly_frq.txt" delimited="0">
      <textFields count="6">
        <textField/>
        <textField position="4"/>
        <textField position="25"/>
        <textField position="30"/>
        <textField position="37"/>
        <textField position="48"/>
      </textFields>
    </textPr>
  </connection>
  <connection id="5" xr16:uid="{00000000-0015-0000-FFFF-FFFF04000000}" name="cyp2a6_poly_frq12" type="6" refreshedVersion="6" background="1" saveData="1">
    <textPr codePage="437" sourceFile="C:\Users\CASE\Desktop\MASTER FILES MAF\cyp2a6_poly_frq.txt" delimited="0">
      <textFields count="6">
        <textField/>
        <textField position="4"/>
        <textField position="23"/>
        <textField position="28"/>
        <textField position="33"/>
        <textField position="46"/>
      </textFields>
    </textPr>
  </connection>
  <connection id="6" xr16:uid="{00000000-0015-0000-FFFF-FFFF05000000}" name="cyp2b6_poly_frq12" type="6" refreshedVersion="6" background="1" saveData="1">
    <textPr codePage="437" sourceFile="C:\Users\CASE\Desktop\MASTER FILES MAF\cyp2b6_poly_frq.txt" delimited="0">
      <textFields count="6">
        <textField/>
        <textField position="4"/>
        <textField position="25"/>
        <textField position="30"/>
        <textField position="35"/>
        <textField position="48"/>
      </textFields>
    </textPr>
  </connection>
  <connection id="7" xr16:uid="{00000000-0015-0000-FFFF-FFFF06000000}" name="cyp2c19_poly_frq12" type="6" refreshedVersion="6" background="1" saveData="1">
    <textPr codePage="437" sourceFile="C:\Users\CASE\Desktop\MASTER FILES MAF\cyp2c19_poly_frq.txt" delimited="0">
      <textFields count="6">
        <textField/>
        <textField position="4"/>
        <textField position="21"/>
        <textField position="26"/>
        <textField position="31"/>
        <textField position="44"/>
      </textFields>
    </textPr>
  </connection>
  <connection id="8" xr16:uid="{00000000-0015-0000-FFFF-FFFF07000000}" name="cyp2c8_poly_frq12" type="6" refreshedVersion="6" background="1" saveData="1">
    <textPr codePage="437" sourceFile="C:\Users\CASE\Desktop\MASTER FILES MAF\cyp2c8_poly_frq.txt" delimited="0">
      <textFields count="6">
        <textField/>
        <textField position="4"/>
        <textField position="26"/>
        <textField position="31"/>
        <textField position="36"/>
        <textField position="49"/>
      </textFields>
    </textPr>
  </connection>
  <connection id="9" xr16:uid="{00000000-0015-0000-FFFF-FFFF08000000}" name="cyp2c9_poly_frq12" type="6" refreshedVersion="6" background="1" saveData="1">
    <textPr codePage="437" sourceFile="C:\Users\CASE\Desktop\MASTER FILES MAF\cyp2c9_poly_frq.txt" delimited="0">
      <textFields count="6">
        <textField/>
        <textField position="4"/>
        <textField position="22"/>
        <textField position="27"/>
        <textField position="32"/>
        <textField position="45"/>
      </textFields>
    </textPr>
  </connection>
  <connection id="10" xr16:uid="{00000000-0015-0000-FFFF-FFFF09000000}" name="cyp2e1_poly_frq12" type="6" refreshedVersion="6" background="1" saveData="1">
    <textPr codePage="437" sourceFile="C:\Users\CASE\Desktop\MASTER FILES MAF\cyp2e1_poly_frq.txt" delimited="0">
      <textFields count="6">
        <textField/>
        <textField position="4"/>
        <textField position="22"/>
        <textField position="27"/>
        <textField position="32"/>
        <textField position="45"/>
      </textFields>
    </textPr>
  </connection>
  <connection id="11" xr16:uid="{00000000-0015-0000-FFFF-FFFF0A000000}" name="cyp3a4_poly_frq12" type="6" refreshedVersion="6" background="1" saveData="1">
    <textPr codePage="437" sourceFile="C:\Users\CASE\Desktop\MASTER FILES MAF\cyp3a4_poly_frq.txt" delimited="0">
      <textFields count="6">
        <textField/>
        <textField position="4"/>
        <textField position="21"/>
        <textField position="26"/>
        <textField position="31"/>
        <textField position="44"/>
      </textFields>
    </textPr>
  </connection>
  <connection id="12" xr16:uid="{00000000-0015-0000-FFFF-FFFF0B000000}" name="cyp3a5_poly_frq12" type="6" refreshedVersion="6" background="1" saveData="1">
    <textPr codePage="437" sourceFile="C:\Users\CASE\Desktop\MASTER FILES MAF\cyp3a5_poly_frq.txt" delimited="0">
      <textFields count="6">
        <textField/>
        <textField position="4"/>
        <textField position="24"/>
        <textField position="29"/>
        <textField position="34"/>
        <textField position="47"/>
      </textFields>
    </textPr>
  </connection>
  <connection id="13" xr16:uid="{00000000-0015-0000-FFFF-FFFF0C000000}" name="maoa_poly_frq (1)12" type="6" refreshedVersion="6" background="1" saveData="1">
    <textPr codePage="437" sourceFile="C:\Users\CASE\Desktop\MASTER FILES MAF\maoa_poly_frq (1).txt" delimited="0">
      <textFields count="6">
        <textField/>
        <textField position="4"/>
        <textField position="21"/>
        <textField position="26"/>
        <textField position="31"/>
        <textField position="44"/>
      </textFields>
    </textPr>
  </connection>
  <connection id="14" xr16:uid="{00000000-0015-0000-FFFF-FFFF0D000000}" name="maob_poly_frq12" type="6" refreshedVersion="6" background="1" saveData="1">
    <textPr codePage="437" sourceFile="C:\Users\CASE\Desktop\MASTER FILES MAF\maob_poly_frq.txt" delimited="0">
      <textFields count="6">
        <textField/>
        <textField position="4"/>
        <textField position="21"/>
        <textField position="26"/>
        <textField position="31"/>
        <textField position="44"/>
      </textFields>
    </textPr>
  </connection>
  <connection id="15" xr16:uid="{00000000-0015-0000-FFFF-FFFF0E000000}" name="slco1a2_poly_frq12" type="6" refreshedVersion="6" background="1" saveData="1">
    <textPr codePage="437" sourceFile="C:\Users\CASE\Desktop\MASTER FILES MAF\slco1a2_poly_frq.txt" delimited="0">
      <textFields count="6">
        <textField/>
        <textField position="4"/>
        <textField position="26"/>
        <textField position="31"/>
        <textField position="36"/>
        <textField position="49"/>
      </textFields>
    </textPr>
  </connection>
  <connection id="16" xr16:uid="{00000000-0015-0000-FFFF-FFFF0F000000}" name="slco1b1_poly_frq12" type="6" refreshedVersion="6" background="1" saveData="1">
    <textPr codePage="437" sourceFile="C:\Users\CASE\Desktop\MASTER FILES MAF\slco1b1_poly_frq.txt" delimited="0">
      <textFields count="6">
        <textField/>
        <textField position="4"/>
        <textField position="22"/>
        <textField position="27"/>
        <textField position="32"/>
        <textField position="45"/>
      </textFields>
    </textPr>
  </connection>
  <connection id="17" xr16:uid="{00000000-0015-0000-FFFF-FFFF10000000}" name="slco2b1_poly_frq12" type="6" refreshedVersion="6" background="1" saveData="1">
    <textPr codePage="437" sourceFile="C:\Users\CASE\Desktop\MASTER FILES MAF\slco2b1_poly_frq.txt" delimited="0">
      <textFields count="6">
        <textField/>
        <textField position="4"/>
        <textField position="31"/>
        <textField position="36"/>
        <textField position="41"/>
        <textField position="54"/>
      </textFields>
    </textPr>
  </connection>
  <connection id="18" xr16:uid="{00000000-0015-0000-FFFF-FFFF11000000}" name="ugt1a9_poly_frq12" type="6" refreshedVersion="6" background="1" saveData="1">
    <textPr codePage="437" sourceFile="C:\Users\CASE\Desktop\MASTER FILES MAF\ugt1a9_poly_frq.txt" delimited="0">
      <textFields count="6">
        <textField/>
        <textField position="4"/>
        <textField position="21"/>
        <textField position="26"/>
        <textField position="31"/>
        <textField position="44"/>
      </textFields>
    </textPr>
  </connection>
  <connection id="19" xr16:uid="{00000000-0015-0000-FFFF-FFFF12000000}" name="ugt2b10_poly_frq12" type="6" refreshedVersion="6" background="1" saveData="1">
    <textPr codePage="437" sourceFile="C:\Users\CASE\Desktop\MASTER FILES MAF\ugt2b10_poly_frq.txt" delimited="0">
      <textFields count="6">
        <textField/>
        <textField position="4"/>
        <textField position="20"/>
        <textField position="25"/>
        <textField position="30"/>
        <textField position="43"/>
      </textFields>
    </textPr>
  </connection>
  <connection id="20" xr16:uid="{00000000-0015-0000-FFFF-FFFF13000000}" name="ugt2b15_poly_frq12" type="6" refreshedVersion="6" background="1" saveData="1">
    <textPr codePage="437" sourceFile="C:\Users\CASE\Desktop\MASTER FILES MAF\ugt2b15_poly_frq.txt" delimited="0">
      <textFields count="6">
        <textField/>
        <textField position="4"/>
        <textField position="21"/>
        <textField position="26"/>
        <textField position="31"/>
        <textField position="44"/>
      </textFields>
    </textPr>
  </connection>
  <connection id="21" xr16:uid="{00000000-0015-0000-FFFF-FFFF14000000}" name="ugt2b17_poly_frq12" type="6" refreshedVersion="6" background="1" saveData="1">
    <textPr codePage="437" sourceFile="C:\Users\CASE\Desktop\MASTER FILES MAF\ugt2b17_poly_frq.txt" delimited="0">
      <textFields count="6">
        <textField/>
        <textField position="4"/>
        <textField position="20"/>
        <textField position="25"/>
        <textField position="32"/>
        <textField position="43"/>
      </textFields>
    </textPr>
  </connection>
  <connection id="22" xr16:uid="{00000000-0015-0000-FFFF-FFFF15000000}" name="ugt2b4_poly_frq12" type="6" refreshedVersion="6" background="1" saveData="1">
    <textPr codePage="437" sourceFile="C:\Users\CASE\Desktop\ugt2b4_poly_frq.txt" delimited="0">
      <textFields count="6">
        <textField/>
        <textField position="4"/>
        <textField position="21"/>
        <textField position="26"/>
        <textField position="31"/>
        <textField position="44"/>
      </textFields>
    </textPr>
  </connection>
  <connection id="23" xr16:uid="{00000000-0015-0000-FFFF-FFFF16000000}" name="ugt2b7_poly_frq12" type="6" refreshedVersion="6" background="1" saveData="1">
    <textPr codePage="437" sourceFile="C:\Users\CASE\Desktop\MASTER FILES MAF\ugt2b7_poly_frq.txt" delimited="0">
      <textFields count="6">
        <textField/>
        <textField position="5"/>
        <textField position="21"/>
        <textField position="26"/>
        <textField position="31"/>
        <textField position="44"/>
      </textFields>
    </textPr>
  </connection>
</connections>
</file>

<file path=xl/sharedStrings.xml><?xml version="1.0" encoding="utf-8"?>
<sst xmlns="http://schemas.openxmlformats.org/spreadsheetml/2006/main" count="4273" uniqueCount="1671">
  <si>
    <r>
      <t>Gene (RefSeq)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</si>
  <si>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t>CHR</t>
  </si>
  <si>
    <t>SNP</t>
  </si>
  <si>
    <t>Location GRCh37</t>
  </si>
  <si>
    <t>Location GRCh38</t>
  </si>
  <si>
    <t>SNP ID</t>
  </si>
  <si>
    <r>
      <t>Genomic sequence position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</si>
  <si>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t>Variant impact</t>
  </si>
  <si>
    <r>
      <t>Allele/suballele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</si>
  <si>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A1</t>
  </si>
  <si>
    <t>A2</t>
  </si>
  <si>
    <t>MAF</t>
  </si>
  <si>
    <t>NCHROBS</t>
  </si>
  <si>
    <r>
      <t>Global MAF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</si>
  <si>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t>AFR MAF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</si>
  <si>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t>SAS MAF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</si>
  <si>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t>EAS MAF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</si>
  <si>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rs2741049</t>
  </si>
  <si>
    <t>88445T&gt;C</t>
  </si>
  <si>
    <t>Intron variant</t>
  </si>
  <si>
    <t>n/a</t>
  </si>
  <si>
    <t>G</t>
  </si>
  <si>
    <t>A</t>
  </si>
  <si>
    <t>(NG_002601.2)</t>
  </si>
  <si>
    <t>rs79913681</t>
  </si>
  <si>
    <t>90719C&gt;G</t>
  </si>
  <si>
    <t>C</t>
  </si>
  <si>
    <t>exm-rs2602381</t>
  </si>
  <si>
    <t>rs2602381</t>
  </si>
  <si>
    <t>90935T&gt;C</t>
  </si>
  <si>
    <t>JHU_2.234584501</t>
  </si>
  <si>
    <t>rs28969706</t>
  </si>
  <si>
    <t>91113A&gt;G</t>
  </si>
  <si>
    <t>rs12472689</t>
  </si>
  <si>
    <t>96227C&gt;T</t>
  </si>
  <si>
    <t>2:234590527-T-G</t>
  </si>
  <si>
    <t>rs7586110</t>
  </si>
  <si>
    <t>97138T&gt;G</t>
  </si>
  <si>
    <t>exm277137</t>
  </si>
  <si>
    <t xml:space="preserve">rs114052958 </t>
  </si>
  <si>
    <t>97611G&gt;C</t>
  </si>
  <si>
    <t>Glu139Asp</t>
  </si>
  <si>
    <t>UGT1A7</t>
  </si>
  <si>
    <t>2:234593117-G-T</t>
  </si>
  <si>
    <t>rs4261716</t>
  </si>
  <si>
    <t>99728G&gt;T</t>
  </si>
  <si>
    <t>rs11680450</t>
  </si>
  <si>
    <t>104094T&gt;C</t>
  </si>
  <si>
    <t>JHU_2.234599405</t>
  </si>
  <si>
    <t xml:space="preserve">rs12469671 </t>
  </si>
  <si>
    <t>106017T&gt;C</t>
  </si>
  <si>
    <t>kgp14713059</t>
  </si>
  <si>
    <t>rs45618133</t>
  </si>
  <si>
    <t>107035G&gt;A</t>
  </si>
  <si>
    <t>Intron variant/5'UTR</t>
  </si>
  <si>
    <t>rs6759892</t>
  </si>
  <si>
    <t>108280T&gt;G</t>
  </si>
  <si>
    <t>Ser7Ala</t>
  </si>
  <si>
    <t>Many UGT1A6</t>
  </si>
  <si>
    <t>kgp3011360</t>
  </si>
  <si>
    <t>rs1105880</t>
  </si>
  <si>
    <t>108576A&gt;G</t>
  </si>
  <si>
    <t>Leu105=</t>
  </si>
  <si>
    <t>exm277187</t>
  </si>
  <si>
    <t>rs2070959</t>
  </si>
  <si>
    <t>108802A&gt;G</t>
  </si>
  <si>
    <t>Thr181Ala</t>
  </si>
  <si>
    <t>exm277188</t>
  </si>
  <si>
    <t>rs1105879</t>
  </si>
  <si>
    <t>108813A&gt;C</t>
  </si>
  <si>
    <t>Arg184Ser</t>
  </si>
  <si>
    <t>rs17863783</t>
  </si>
  <si>
    <t>108888G&gt;T</t>
  </si>
  <si>
    <t>Val209=</t>
  </si>
  <si>
    <t>UGT1A6 *4b</t>
  </si>
  <si>
    <t>JHU_2.234603779</t>
  </si>
  <si>
    <t>rs112070935</t>
  </si>
  <si>
    <t>110391T&gt;C</t>
  </si>
  <si>
    <t>JHU_2.234607559</t>
  </si>
  <si>
    <t>rs12471030</t>
  </si>
  <si>
    <t>114171C&gt;T</t>
  </si>
  <si>
    <t>rs6725478</t>
  </si>
  <si>
    <t>122011C&gt;T</t>
  </si>
  <si>
    <t>rs4663327</t>
  </si>
  <si>
    <t>124243G&gt;A</t>
  </si>
  <si>
    <t>exm277212</t>
  </si>
  <si>
    <t>rs3755321</t>
  </si>
  <si>
    <t>128436T&gt;C</t>
  </si>
  <si>
    <t>Leu63Pro</t>
  </si>
  <si>
    <t>UGT1A5</t>
  </si>
  <si>
    <t>kgp235203</t>
  </si>
  <si>
    <t>rs17863790</t>
  </si>
  <si>
    <t>128905C&gt;T</t>
  </si>
  <si>
    <t>Ala219=</t>
  </si>
  <si>
    <t>indel.66250</t>
  </si>
  <si>
    <t>rs760861732</t>
  </si>
  <si>
    <t>129097_129098insTT</t>
  </si>
  <si>
    <t>Gly284fs</t>
  </si>
  <si>
    <t>I</t>
  </si>
  <si>
    <t>D</t>
  </si>
  <si>
    <t>2:234627248-C-T</t>
  </si>
  <si>
    <t>rs3732219</t>
  </si>
  <si>
    <t>133859C&gt;T</t>
  </si>
  <si>
    <t>2:234627304-G-A</t>
  </si>
  <si>
    <t>rs3732218</t>
  </si>
  <si>
    <t>133915G&gt;A</t>
  </si>
  <si>
    <t>2:234627914-T-C</t>
  </si>
  <si>
    <t>rs12468274</t>
  </si>
  <si>
    <t>134525T&gt;C</t>
  </si>
  <si>
    <t>Leu150=</t>
  </si>
  <si>
    <t>UGT1A4*1c, UGT1A4*7</t>
  </si>
  <si>
    <t>kgp11386053</t>
  </si>
  <si>
    <t>rs2011404</t>
  </si>
  <si>
    <t>134548T&gt;C</t>
  </si>
  <si>
    <t>Cys157=</t>
  </si>
  <si>
    <t>UGT1A4*1b</t>
  </si>
  <si>
    <t>kgp14534247</t>
  </si>
  <si>
    <t>rs45540231</t>
  </si>
  <si>
    <t>134603A&gt;T</t>
  </si>
  <si>
    <t>Ile176Phe</t>
  </si>
  <si>
    <t>UGT1A4, n/a</t>
  </si>
  <si>
    <t>T</t>
  </si>
  <si>
    <t>2:234628529-T-C</t>
  </si>
  <si>
    <t>rs871514</t>
  </si>
  <si>
    <t>135140T&gt;C</t>
  </si>
  <si>
    <t>2:234628679-T-G</t>
  </si>
  <si>
    <t>rs13401281</t>
  </si>
  <si>
    <t>135290T&gt;G</t>
  </si>
  <si>
    <t>rs4294999</t>
  </si>
  <si>
    <t>142078A&gt;G</t>
  </si>
  <si>
    <t>2:234637803-TC</t>
  </si>
  <si>
    <t>rs3821242</t>
  </si>
  <si>
    <t>144414T&gt;C</t>
  </si>
  <si>
    <t>Trp11Arg</t>
  </si>
  <si>
    <t>Many UGT1A3</t>
  </si>
  <si>
    <t>kgp24372140</t>
  </si>
  <si>
    <t>rs28898618</t>
  </si>
  <si>
    <t>144616C&gt;T</t>
  </si>
  <si>
    <t>Thr78Ile</t>
  </si>
  <si>
    <t>UGT1A3, n/a</t>
  </si>
  <si>
    <t>exm277373</t>
  </si>
  <si>
    <t>rs28898619</t>
  </si>
  <si>
    <t>144725G&gt;A</t>
  </si>
  <si>
    <t>Met114Ile</t>
  </si>
  <si>
    <t>UGT1A3*11a</t>
  </si>
  <si>
    <t>2:234638282-G-GT</t>
  </si>
  <si>
    <t xml:space="preserve">rs45586035 </t>
  </si>
  <si>
    <t>144901delT</t>
  </si>
  <si>
    <t>Phe172_Leu173insTer</t>
  </si>
  <si>
    <t>exm277410</t>
  </si>
  <si>
    <t>rs45449995</t>
  </si>
  <si>
    <t>145191A&gt;G</t>
  </si>
  <si>
    <t>Met270Val</t>
  </si>
  <si>
    <t>UGT1A3*6a</t>
  </si>
  <si>
    <t>rs11891311</t>
  </si>
  <si>
    <t>145921G&gt;A</t>
  </si>
  <si>
    <t>rs2018985</t>
  </si>
  <si>
    <t>155471A&gt;G</t>
  </si>
  <si>
    <t>rs17862875</t>
  </si>
  <si>
    <t>155913G&gt;A</t>
  </si>
  <si>
    <t>kgp14756084</t>
  </si>
  <si>
    <t>rs28900375</t>
  </si>
  <si>
    <t>158433T&gt;C</t>
  </si>
  <si>
    <t>kgp14248269</t>
  </si>
  <si>
    <t>rs28900377</t>
  </si>
  <si>
    <t>158868C&gt;T</t>
  </si>
  <si>
    <t>exm277431</t>
  </si>
  <si>
    <t>rs34622615</t>
  </si>
  <si>
    <t>158919G&gt;T</t>
  </si>
  <si>
    <t>2:234652331-TC</t>
  </si>
  <si>
    <t>rs192235508</t>
  </si>
  <si>
    <t>158942T&gt;C</t>
  </si>
  <si>
    <t>kgp7355471</t>
  </si>
  <si>
    <t>rs13009407</t>
  </si>
  <si>
    <t>158958C&gt;G</t>
  </si>
  <si>
    <t>kgp14221938</t>
  </si>
  <si>
    <t>rs77053267</t>
  </si>
  <si>
    <t>159048C&gt;T</t>
  </si>
  <si>
    <t>kgp8016016</t>
  </si>
  <si>
    <t>rs76063448</t>
  </si>
  <si>
    <t>159253C&gt;T</t>
  </si>
  <si>
    <t>JHU_2.234653291</t>
  </si>
  <si>
    <t>rs28899468</t>
  </si>
  <si>
    <t>159903T&gt;C</t>
  </si>
  <si>
    <t>rs1054804</t>
  </si>
  <si>
    <t>169656C&gt;T</t>
  </si>
  <si>
    <t>2:234665659-T-G</t>
  </si>
  <si>
    <t>rs4124874</t>
  </si>
  <si>
    <t>172270T&gt;G</t>
  </si>
  <si>
    <t>rs12052787</t>
  </si>
  <si>
    <t>173192C&gt;T</t>
  </si>
  <si>
    <t>2:234667582-A-C</t>
  </si>
  <si>
    <t>rs3755319</t>
  </si>
  <si>
    <t>174193A&gt;C</t>
  </si>
  <si>
    <t>2:234667937-G-A</t>
  </si>
  <si>
    <t>rs2003569</t>
  </si>
  <si>
    <t>174548G&gt;A</t>
  </si>
  <si>
    <t>JHU_2.234668244</t>
  </si>
  <si>
    <t xml:space="preserve">rs759174 </t>
  </si>
  <si>
    <t>174856A&gt;C</t>
  </si>
  <si>
    <t>exm-rs887829</t>
  </si>
  <si>
    <t>rs887829</t>
  </si>
  <si>
    <t>175181C&gt;T</t>
  </si>
  <si>
    <t>rs28946889</t>
  </si>
  <si>
    <t>178073G&gt;T</t>
  </si>
  <si>
    <t>rs6742078</t>
  </si>
  <si>
    <t>179250G&gt;T</t>
  </si>
  <si>
    <t>rs3771342</t>
  </si>
  <si>
    <t>179274G&gt;T</t>
  </si>
  <si>
    <t>JHU_2.234673187</t>
  </si>
  <si>
    <t>rs34078324</t>
  </si>
  <si>
    <t>179799C&gt;T</t>
  </si>
  <si>
    <t>exm-rs4148325</t>
  </si>
  <si>
    <t>rs4148325</t>
  </si>
  <si>
    <t>179920C&gt;T</t>
  </si>
  <si>
    <t>JHU_2.234673687</t>
  </si>
  <si>
    <t>rs45619032</t>
  </si>
  <si>
    <t>180299C&gt;T</t>
  </si>
  <si>
    <t>rs11563251</t>
  </si>
  <si>
    <t>185995C&gt;T</t>
  </si>
  <si>
    <t>rs10929303</t>
  </si>
  <si>
    <t>188027T&gt;C</t>
  </si>
  <si>
    <t>3'UTR</t>
  </si>
  <si>
    <t>rs1042640</t>
  </si>
  <si>
    <t>188155G&gt;C</t>
  </si>
  <si>
    <t>kgp7359081</t>
  </si>
  <si>
    <t>rs8330</t>
  </si>
  <si>
    <t>188256G&gt;C</t>
  </si>
  <si>
    <t>UGT2B17</t>
  </si>
  <si>
    <t>JHU_4.69403829</t>
  </si>
  <si>
    <t>rs7671342</t>
  </si>
  <si>
    <t>35416T&gt;C</t>
  </si>
  <si>
    <t>(NG_017033.1)</t>
  </si>
  <si>
    <t>JHU_4.69425834</t>
  </si>
  <si>
    <t>rs113397814</t>
  </si>
  <si>
    <t>13411G&gt;A</t>
  </si>
  <si>
    <t>UGT2B15</t>
  </si>
  <si>
    <t>JHU_4.69512376</t>
  </si>
  <si>
    <t>rs17324486</t>
  </si>
  <si>
    <t>29118A&gt;G</t>
  </si>
  <si>
    <t>(NG_052676.1)</t>
  </si>
  <si>
    <t>rs4148271</t>
  </si>
  <si>
    <t>28858A&gt;T</t>
  </si>
  <si>
    <t>rs3100</t>
  </si>
  <si>
    <t>28841C&gt;T</t>
  </si>
  <si>
    <t>4:69512835-TC</t>
  </si>
  <si>
    <t>rs146711063</t>
  </si>
  <si>
    <t>28660A&gt;G</t>
  </si>
  <si>
    <t>Lys527Arg</t>
  </si>
  <si>
    <t>x</t>
  </si>
  <si>
    <t>JHU_4.69527987</t>
  </si>
  <si>
    <t>rs182404941</t>
  </si>
  <si>
    <t>13507C&gt;A</t>
  </si>
  <si>
    <t>rs62298393</t>
  </si>
  <si>
    <t>13224C&gt;T</t>
  </si>
  <si>
    <t>JHU_4.69530053</t>
  </si>
  <si>
    <t>rs143970353</t>
  </si>
  <si>
    <t>11441T&gt;C</t>
  </si>
  <si>
    <t>JHU_4.69531122</t>
  </si>
  <si>
    <t>rs145641914</t>
  </si>
  <si>
    <t>10372A&gt;G</t>
  </si>
  <si>
    <t>4:69533802-AC</t>
  </si>
  <si>
    <t>rs141576110</t>
  </si>
  <si>
    <t>7693T&gt;G</t>
  </si>
  <si>
    <t>Phe277Val</t>
  </si>
  <si>
    <t>kgp20730231</t>
  </si>
  <si>
    <t>rs72551392</t>
  </si>
  <si>
    <t>5667T&gt;C</t>
  </si>
  <si>
    <t>Leu170Pro</t>
  </si>
  <si>
    <t>x (in Exon 1)</t>
  </si>
  <si>
    <t>kgp575508</t>
  </si>
  <si>
    <t>rs1902023</t>
  </si>
  <si>
    <t>5411T&gt;G</t>
  </si>
  <si>
    <t>Tyr85Asp</t>
  </si>
  <si>
    <t>*2, *5</t>
  </si>
  <si>
    <t>UGT2B10</t>
  </si>
  <si>
    <t>kgp21193627</t>
  </si>
  <si>
    <t>rs115319615</t>
  </si>
  <si>
    <t xml:space="preserve"> -</t>
  </si>
  <si>
    <t>Leu3=</t>
  </si>
  <si>
    <t>(-)</t>
  </si>
  <si>
    <t>JHU_4.69682854</t>
  </si>
  <si>
    <t>rs835309</t>
  </si>
  <si>
    <t>rs844342</t>
  </si>
  <si>
    <t>rs835317</t>
  </si>
  <si>
    <t>exm403006</t>
  </si>
  <si>
    <t>rs2942857</t>
  </si>
  <si>
    <t>splice_acceptor_variant</t>
  </si>
  <si>
    <t>JHU_4.69692792</t>
  </si>
  <si>
    <t>rs181718111</t>
  </si>
  <si>
    <t>exm403042</t>
  </si>
  <si>
    <t>rs200109225</t>
  </si>
  <si>
    <t>His474Tyr</t>
  </si>
  <si>
    <t>kgp21179937</t>
  </si>
  <si>
    <t>rs114344683</t>
  </si>
  <si>
    <t>kgp20773344</t>
  </si>
  <si>
    <t>rs149115021</t>
  </si>
  <si>
    <t>kgp21320124</t>
  </si>
  <si>
    <t>rs7661590</t>
  </si>
  <si>
    <t>UGT2B7</t>
  </si>
  <si>
    <t>rs6833862</t>
  </si>
  <si>
    <t>4:69926817-G-A</t>
  </si>
  <si>
    <t>rs116537499</t>
  </si>
  <si>
    <t>rs7662632</t>
  </si>
  <si>
    <t>rs9991142</t>
  </si>
  <si>
    <t>4:69935067-C-T</t>
  </si>
  <si>
    <t>rs60930838</t>
  </si>
  <si>
    <t>JHU_4.69935136</t>
  </si>
  <si>
    <t>rs7668373</t>
  </si>
  <si>
    <t>JHU_4.69937852</t>
  </si>
  <si>
    <t>rs7660019</t>
  </si>
  <si>
    <t>JHU_4.69947087</t>
  </si>
  <si>
    <t>rs548501123</t>
  </si>
  <si>
    <t>JHU_4.69952474</t>
  </si>
  <si>
    <t>rs73823851</t>
  </si>
  <si>
    <t>4:69960387-C-G</t>
  </si>
  <si>
    <t>rs6600879</t>
  </si>
  <si>
    <t>4:69960480-T-A</t>
  </si>
  <si>
    <t>rs6600880</t>
  </si>
  <si>
    <t>4:69960555-C-T</t>
  </si>
  <si>
    <t>rs4554144</t>
  </si>
  <si>
    <t>4:69961127-T-C</t>
  </si>
  <si>
    <t>rs11940316</t>
  </si>
  <si>
    <t>4:69961339-G-A</t>
  </si>
  <si>
    <t>rs7438135</t>
  </si>
  <si>
    <t>4:69961912-A-G</t>
  </si>
  <si>
    <t>rs7662029</t>
  </si>
  <si>
    <t>4:69962078-T-C</t>
  </si>
  <si>
    <t>rs7668258</t>
  </si>
  <si>
    <t>4:69962101-G-A</t>
  </si>
  <si>
    <t>rs73823859</t>
  </si>
  <si>
    <t>exm403199</t>
  </si>
  <si>
    <t>rs12233719</t>
  </si>
  <si>
    <t>Ala71Ser</t>
  </si>
  <si>
    <t>*3</t>
  </si>
  <si>
    <t>exm403204</t>
  </si>
  <si>
    <t>rs140153012</t>
  </si>
  <si>
    <t>Leu107Phe</t>
  </si>
  <si>
    <t>kgp2021290</t>
  </si>
  <si>
    <t>rs28365063</t>
  </si>
  <si>
    <t>Arg124=</t>
  </si>
  <si>
    <t>exm403211</t>
  </si>
  <si>
    <t>rs60103519</t>
  </si>
  <si>
    <t>Thr179Ile</t>
  </si>
  <si>
    <t>JHU_4.69963423</t>
  </si>
  <si>
    <t>rs62296959</t>
  </si>
  <si>
    <t>4:69963944-A-G</t>
  </si>
  <si>
    <t>rs62298861</t>
  </si>
  <si>
    <t>rs4293848</t>
  </si>
  <si>
    <t>rs7439152</t>
  </si>
  <si>
    <t>rs7435335</t>
  </si>
  <si>
    <t>JHU_4.69973725</t>
  </si>
  <si>
    <t>rs10022440</t>
  </si>
  <si>
    <t>UGT2B4</t>
  </si>
  <si>
    <t>rs1131878</t>
  </si>
  <si>
    <t>kgp21138855</t>
  </si>
  <si>
    <t>rs1051752</t>
  </si>
  <si>
    <t>rs1966151</t>
  </si>
  <si>
    <t>rs28361541</t>
  </si>
  <si>
    <t>4:70350006-G-T</t>
  </si>
  <si>
    <t>rs4557343</t>
  </si>
  <si>
    <t>rs1121124</t>
  </si>
  <si>
    <t>JHU_4.70351401</t>
  </si>
  <si>
    <t>rs9997034</t>
  </si>
  <si>
    <t>4:70361053-GA</t>
  </si>
  <si>
    <t>rs373966654</t>
  </si>
  <si>
    <t>Pro176Leu</t>
  </si>
  <si>
    <t>rs2736442</t>
  </si>
  <si>
    <t>rs28808128</t>
  </si>
  <si>
    <t>JHU_4.70377401</t>
  </si>
  <si>
    <t>rs12642506</t>
  </si>
  <si>
    <t>JHU_4.70379727</t>
  </si>
  <si>
    <t>rs4484367</t>
  </si>
  <si>
    <t>rs57149346</t>
  </si>
  <si>
    <t>JHU_4.70388609</t>
  </si>
  <si>
    <t>rs28770265</t>
  </si>
  <si>
    <t>JHU_4.70389214</t>
  </si>
  <si>
    <t>rs79407331</t>
  </si>
  <si>
    <t>JHU_4.70389516</t>
  </si>
  <si>
    <t>rs112496072</t>
  </si>
  <si>
    <t>JHU_4.70390097</t>
  </si>
  <si>
    <t>rs34681342</t>
  </si>
  <si>
    <t>JHU_4.70390280</t>
  </si>
  <si>
    <t>rs34461063</t>
  </si>
  <si>
    <t>4:70391429-GA</t>
  </si>
  <si>
    <t>rs11732968</t>
  </si>
  <si>
    <t>His7Tyr</t>
  </si>
  <si>
    <t>ABCG2</t>
  </si>
  <si>
    <t>kgp29294911</t>
  </si>
  <si>
    <t>rs45510401</t>
  </si>
  <si>
    <t>146053T&gt;C</t>
  </si>
  <si>
    <t>?</t>
  </si>
  <si>
    <t>(NG_032067.2)</t>
  </si>
  <si>
    <t>kgp20836098</t>
  </si>
  <si>
    <t>rs115770495</t>
  </si>
  <si>
    <t>145815G&gt;A</t>
  </si>
  <si>
    <t>rs1448784</t>
  </si>
  <si>
    <t>145155T&gt;C</t>
  </si>
  <si>
    <t>4:89015857-C-T</t>
  </si>
  <si>
    <t>rs2231164</t>
  </si>
  <si>
    <t>141618G&gt;A</t>
  </si>
  <si>
    <t>rs2725267</t>
  </si>
  <si>
    <t>141300C&gt;T</t>
  </si>
  <si>
    <t>rs45621036</t>
  </si>
  <si>
    <t>139776A&gt;G</t>
  </si>
  <si>
    <t>rs2231157</t>
  </si>
  <si>
    <t>138910T&gt;C</t>
  </si>
  <si>
    <t>4:89020934-G-A</t>
  </si>
  <si>
    <t>rs4148157</t>
  </si>
  <si>
    <t>136541C&gt;T</t>
  </si>
  <si>
    <t>4:89029252-A-C</t>
  </si>
  <si>
    <t>rs2622628</t>
  </si>
  <si>
    <t>128223T&gt;G</t>
  </si>
  <si>
    <t>rs79213345</t>
  </si>
  <si>
    <t>127758T&gt;C</t>
  </si>
  <si>
    <t>4:89030841-T-G</t>
  </si>
  <si>
    <t>rs12505410</t>
  </si>
  <si>
    <t>126634A&gt;C</t>
  </si>
  <si>
    <t>4:89033527-T-C</t>
  </si>
  <si>
    <t>rs13120400</t>
  </si>
  <si>
    <t>123948A&gt;G</t>
  </si>
  <si>
    <t>rs1481012</t>
  </si>
  <si>
    <t>118393T&gt;C</t>
  </si>
  <si>
    <t>4:89039500-T-C</t>
  </si>
  <si>
    <t>rs2231146</t>
  </si>
  <si>
    <t>117975A&gt;G</t>
  </si>
  <si>
    <t>rs1871744</t>
  </si>
  <si>
    <t>117846A&gt;G</t>
  </si>
  <si>
    <t>rs2725256</t>
  </si>
  <si>
    <t>106477T&gt;C</t>
  </si>
  <si>
    <t>kgp2887248</t>
  </si>
  <si>
    <t>rs2231142</t>
  </si>
  <si>
    <t>105152C&gt;A</t>
  </si>
  <si>
    <t>Gln141Lys</t>
  </si>
  <si>
    <t>rs17013859</t>
  </si>
  <si>
    <t>102989G&gt;A</t>
  </si>
  <si>
    <t>rs4148155</t>
  </si>
  <si>
    <t>102808T&gt;C</t>
  </si>
  <si>
    <t>JHU_4.89055162</t>
  </si>
  <si>
    <t>rs3114016</t>
  </si>
  <si>
    <t>102312C&gt;T</t>
  </si>
  <si>
    <t>4:89055379-G-A</t>
  </si>
  <si>
    <t>rs17731538</t>
  </si>
  <si>
    <t>102096C&gt;T</t>
  </si>
  <si>
    <t>rs4148153</t>
  </si>
  <si>
    <t>100760C&gt;T</t>
  </si>
  <si>
    <t>exm412870</t>
  </si>
  <si>
    <t>rs2231137</t>
  </si>
  <si>
    <t>96361G&gt;A</t>
  </si>
  <si>
    <t>Val12Met</t>
  </si>
  <si>
    <t>rs4148149</t>
  </si>
  <si>
    <t>95190A&gt;C</t>
  </si>
  <si>
    <t>rs13137622</t>
  </si>
  <si>
    <t>94962C&gt;A</t>
  </si>
  <si>
    <t>JHU_4.89062909</t>
  </si>
  <si>
    <t>rs45488894</t>
  </si>
  <si>
    <t>94565T&gt;A</t>
  </si>
  <si>
    <t>4:89064602-C-T</t>
  </si>
  <si>
    <t>rs3109823</t>
  </si>
  <si>
    <t>92873G&gt;A</t>
  </si>
  <si>
    <t>rs6857600</t>
  </si>
  <si>
    <t>91400G&gt;A</t>
  </si>
  <si>
    <t>4:89066184-A-G</t>
  </si>
  <si>
    <t>rs115055824</t>
  </si>
  <si>
    <t>91291T&gt;C</t>
  </si>
  <si>
    <t>rs2622626</t>
  </si>
  <si>
    <t>90760G&gt;T</t>
  </si>
  <si>
    <t>4:89068455-G-T</t>
  </si>
  <si>
    <t>rs17731799</t>
  </si>
  <si>
    <t>89020C&gt;A</t>
  </si>
  <si>
    <t>JHU_4.89070683</t>
  </si>
  <si>
    <t>rs1466480</t>
  </si>
  <si>
    <t>86791C&gt;T</t>
  </si>
  <si>
    <t>4:89078924-T-C</t>
  </si>
  <si>
    <t>rs2622604</t>
  </si>
  <si>
    <t>78551A&gt;G</t>
  </si>
  <si>
    <t>4:89079632-G-A</t>
  </si>
  <si>
    <t>rs111766106</t>
  </si>
  <si>
    <t>77843C&gt;T</t>
  </si>
  <si>
    <t>JHU_4.89079993</t>
  </si>
  <si>
    <t>rs2231135</t>
  </si>
  <si>
    <t>77481T&gt;C</t>
  </si>
  <si>
    <t>rs3114019</t>
  </si>
  <si>
    <t>76034G&gt;A</t>
  </si>
  <si>
    <t>rs3114020</t>
  </si>
  <si>
    <t>73809A&gt;G</t>
  </si>
  <si>
    <t>rs11732936</t>
  </si>
  <si>
    <t>66860T&gt;C</t>
  </si>
  <si>
    <t>rs10011796</t>
  </si>
  <si>
    <t>66598A&gt;G</t>
  </si>
  <si>
    <t>JHU_4.89093989</t>
  </si>
  <si>
    <t>rs35228269</t>
  </si>
  <si>
    <t>63485T&gt;C</t>
  </si>
  <si>
    <t>rs7657441</t>
  </si>
  <si>
    <t>63177A&gt;G</t>
  </si>
  <si>
    <t>rs7658584</t>
  </si>
  <si>
    <t>60834C&gt;T</t>
  </si>
  <si>
    <t>JHU_4.89097077</t>
  </si>
  <si>
    <t>rs55987521</t>
  </si>
  <si>
    <t>60397T&gt;A</t>
  </si>
  <si>
    <t>JHU_4.89097089</t>
  </si>
  <si>
    <t>rs57454797</t>
  </si>
  <si>
    <t>60385A&gt;G</t>
  </si>
  <si>
    <t>4:89102017-G-A</t>
  </si>
  <si>
    <t>rs139370979</t>
  </si>
  <si>
    <t>55458C&gt;T</t>
  </si>
  <si>
    <t>rs2127863</t>
  </si>
  <si>
    <t>46007A&gt;G</t>
  </si>
  <si>
    <t>JHU_4.89111946</t>
  </si>
  <si>
    <t>rs75075977</t>
  </si>
  <si>
    <t>45528T&gt;C</t>
  </si>
  <si>
    <t>4:89115818-A-C</t>
  </si>
  <si>
    <t>rs113611770</t>
  </si>
  <si>
    <t>41657T&gt;G</t>
  </si>
  <si>
    <t>JHU_4.89116558</t>
  </si>
  <si>
    <t>rs77253689</t>
  </si>
  <si>
    <t>40916C&gt;T</t>
  </si>
  <si>
    <t>rs10856870</t>
  </si>
  <si>
    <t>37816A&gt;G</t>
  </si>
  <si>
    <t>rs75048878</t>
  </si>
  <si>
    <t>34657C&gt;A</t>
  </si>
  <si>
    <t>4:89122915-G-A</t>
  </si>
  <si>
    <t>rs149056676</t>
  </si>
  <si>
    <t>34560C&gt;T</t>
  </si>
  <si>
    <t>rs77180571</t>
  </si>
  <si>
    <t>31041G&gt;A</t>
  </si>
  <si>
    <t>rs76212402</t>
  </si>
  <si>
    <t>29793G&gt;A</t>
  </si>
  <si>
    <t>rs11723264</t>
  </si>
  <si>
    <t>27991C&gt;T</t>
  </si>
  <si>
    <t>4:89131682-T-G</t>
  </si>
  <si>
    <t>rs115122996</t>
  </si>
  <si>
    <t>25793A&gt;C</t>
  </si>
  <si>
    <t>4:89133737-A-G</t>
  </si>
  <si>
    <t>rs28463190</t>
  </si>
  <si>
    <t>23738T&gt;C</t>
  </si>
  <si>
    <t>rs4693935</t>
  </si>
  <si>
    <t>18200T&gt;C</t>
  </si>
  <si>
    <t>rs2904185</t>
  </si>
  <si>
    <t>17643G&gt;A</t>
  </si>
  <si>
    <t>rs9307048</t>
  </si>
  <si>
    <t>7905G&gt;A</t>
  </si>
  <si>
    <t>ABCB1</t>
  </si>
  <si>
    <t>kgp13263752</t>
  </si>
  <si>
    <t>rs28364279</t>
  </si>
  <si>
    <t>214258A&gt;C</t>
  </si>
  <si>
    <t>(NG_011513.1)</t>
  </si>
  <si>
    <t>kgp341845</t>
  </si>
  <si>
    <t>rs3842</t>
  </si>
  <si>
    <t>214199A&gt;G</t>
  </si>
  <si>
    <t>rs28364278</t>
  </si>
  <si>
    <t>214171_214178dup</t>
  </si>
  <si>
    <t>kgp13736026</t>
  </si>
  <si>
    <t>rs28364277</t>
  </si>
  <si>
    <t>214152G&gt;A</t>
  </si>
  <si>
    <t>rs17064</t>
  </si>
  <si>
    <t>214095A&gt;T</t>
  </si>
  <si>
    <t>rs28364275</t>
  </si>
  <si>
    <t>214027T&gt;C</t>
  </si>
  <si>
    <t>rs28401816</t>
  </si>
  <si>
    <t>211233A&gt;G</t>
  </si>
  <si>
    <t>rs6978925</t>
  </si>
  <si>
    <t>210550G&gt;A</t>
  </si>
  <si>
    <t>rs1882478</t>
  </si>
  <si>
    <t>210547G&gt;A</t>
  </si>
  <si>
    <t>7:87138511-G-A</t>
  </si>
  <si>
    <t>rs2235048</t>
  </si>
  <si>
    <t>209054C&gt;T</t>
  </si>
  <si>
    <t>7:87138532-A-C</t>
  </si>
  <si>
    <t>rs2235047</t>
  </si>
  <si>
    <t>209033T&gt;G</t>
  </si>
  <si>
    <t>rs1045642</t>
  </si>
  <si>
    <t>208920T&gt;C</t>
  </si>
  <si>
    <t>Ile1215=/Ile1145=</t>
  </si>
  <si>
    <t>exm631739</t>
  </si>
  <si>
    <t>rs2229107</t>
  </si>
  <si>
    <t>208906T&gt;A</t>
  </si>
  <si>
    <t>Ser1141Thr</t>
  </si>
  <si>
    <t>rs10808071</t>
  </si>
  <si>
    <t>206757T&gt;C</t>
  </si>
  <si>
    <t>rs1002204</t>
  </si>
  <si>
    <t>206068T&gt;G</t>
  </si>
  <si>
    <t>rs4148751</t>
  </si>
  <si>
    <t>204412A&gt;G</t>
  </si>
  <si>
    <t>exm631745</t>
  </si>
  <si>
    <t>rs57521326</t>
  </si>
  <si>
    <t>202998G&gt;A</t>
  </si>
  <si>
    <t>Asp1088Asn</t>
  </si>
  <si>
    <t>rs4148745</t>
  </si>
  <si>
    <t>199300C&gt;A</t>
  </si>
  <si>
    <t>7:87148328-C-T</t>
  </si>
  <si>
    <t>rs28401781</t>
  </si>
  <si>
    <t>199237G&gt;A</t>
  </si>
  <si>
    <t>7:87149922-C-T</t>
  </si>
  <si>
    <t>rs2235067</t>
  </si>
  <si>
    <t>197643G&gt;A</t>
  </si>
  <si>
    <t>7:87152103-A-G</t>
  </si>
  <si>
    <t>rs4148740</t>
  </si>
  <si>
    <t>195462T&gt;C</t>
  </si>
  <si>
    <t>7:87153585-A-C</t>
  </si>
  <si>
    <t>rs10280101</t>
  </si>
  <si>
    <t>193980T&gt;G</t>
  </si>
  <si>
    <t>rs10225473</t>
  </si>
  <si>
    <t>192919T&gt;C</t>
  </si>
  <si>
    <t>rs35280822</t>
  </si>
  <si>
    <t>191970C&gt;T</t>
  </si>
  <si>
    <t>7:87157051-G-A</t>
  </si>
  <si>
    <t>rs7787082</t>
  </si>
  <si>
    <t>190514C&gt;T</t>
  </si>
  <si>
    <t>JHU_7.87159518</t>
  </si>
  <si>
    <t>rs28401769</t>
  </si>
  <si>
    <t>188046T&gt;G</t>
  </si>
  <si>
    <t>7:87160561-A-G</t>
  </si>
  <si>
    <t>rs2032583</t>
  </si>
  <si>
    <t>187004T&gt;C</t>
  </si>
  <si>
    <t>exm631775</t>
  </si>
  <si>
    <t>rs2032582</t>
  </si>
  <si>
    <t>186947T&gt;G</t>
  </si>
  <si>
    <t>Ser893Ala</t>
  </si>
  <si>
    <t>rs28381967</t>
  </si>
  <si>
    <t>186776A&gt;G</t>
  </si>
  <si>
    <t>Ile836Val</t>
  </si>
  <si>
    <t>7:87161049-T-C</t>
  </si>
  <si>
    <t>rs4148739</t>
  </si>
  <si>
    <t>186516A&gt;G</t>
  </si>
  <si>
    <t>7:87161520-T-C</t>
  </si>
  <si>
    <t>rs11983225</t>
  </si>
  <si>
    <t>186045A&gt;G</t>
  </si>
  <si>
    <t>JHU_7.87162301</t>
  </si>
  <si>
    <t>rs149203585</t>
  </si>
  <si>
    <t>185263G&gt;T</t>
  </si>
  <si>
    <t>rs11760837</t>
  </si>
  <si>
    <t>184549A&gt;G</t>
  </si>
  <si>
    <t>rs10248420</t>
  </si>
  <si>
    <t>182579T&gt;C</t>
  </si>
  <si>
    <t>7:87165750-C-T</t>
  </si>
  <si>
    <t>rs2235040</t>
  </si>
  <si>
    <t>181815G&gt;A</t>
  </si>
  <si>
    <t>7:87169356-C-T</t>
  </si>
  <si>
    <t>rs12720067</t>
  </si>
  <si>
    <t>178209G&gt;A</t>
  </si>
  <si>
    <t>rs28381940</t>
  </si>
  <si>
    <t>177402T&gt;C</t>
  </si>
  <si>
    <t>7:87171152-T-C</t>
  </si>
  <si>
    <t>rs4148737</t>
  </si>
  <si>
    <t>176413A&gt;G</t>
  </si>
  <si>
    <t>rs6961419</t>
  </si>
  <si>
    <t>175429A&gt;G</t>
  </si>
  <si>
    <t>7:87173667-A-T</t>
  </si>
  <si>
    <t>rs1922242</t>
  </si>
  <si>
    <t>173898T&gt;A</t>
  </si>
  <si>
    <t>exm631800</t>
  </si>
  <si>
    <t>rs35023033</t>
  </si>
  <si>
    <t>173367C&gt;T</t>
  </si>
  <si>
    <t>Arg669Cys</t>
  </si>
  <si>
    <t>JHU_7.87174389</t>
  </si>
  <si>
    <t>rs28381920</t>
  </si>
  <si>
    <t>173175C&gt;T</t>
  </si>
  <si>
    <t>JHU_7.87178054</t>
  </si>
  <si>
    <t>rs28381905</t>
  </si>
  <si>
    <t>169510G&gt;A</t>
  </si>
  <si>
    <t>rs2235033</t>
  </si>
  <si>
    <t>168422T&gt;C</t>
  </si>
  <si>
    <t>7:87179601-A-G</t>
  </si>
  <si>
    <t>rs1128503</t>
  </si>
  <si>
    <t>167964T&gt;C</t>
  </si>
  <si>
    <t>Gly412=</t>
  </si>
  <si>
    <t>rs10276036</t>
  </si>
  <si>
    <t>167367G&gt;A</t>
  </si>
  <si>
    <t>JHU_7.87182036</t>
  </si>
  <si>
    <t>rs10225464</t>
  </si>
  <si>
    <t>165528C&gt;T</t>
  </si>
  <si>
    <t>rs1922240</t>
  </si>
  <si>
    <t>164211A&gt;G</t>
  </si>
  <si>
    <t>JHU_7.87185697</t>
  </si>
  <si>
    <t>rs114106519</t>
  </si>
  <si>
    <t>161867A&gt;G</t>
  </si>
  <si>
    <t>rs2235023</t>
  </si>
  <si>
    <t>157113G&gt;A</t>
  </si>
  <si>
    <t>exm631854</t>
  </si>
  <si>
    <t>rs36008564</t>
  </si>
  <si>
    <t>156940A&gt;G</t>
  </si>
  <si>
    <t>Ile261Val</t>
  </si>
  <si>
    <t>rs4148734</t>
  </si>
  <si>
    <t>153968C&gt;T</t>
  </si>
  <si>
    <t>rs1024409</t>
  </si>
  <si>
    <t>149198C&gt;T</t>
  </si>
  <si>
    <t>7:87199564-C-A</t>
  </si>
  <si>
    <t>rs2235015</t>
  </si>
  <si>
    <t>148001G&gt;T</t>
  </si>
  <si>
    <t>JHU_7.87201495</t>
  </si>
  <si>
    <t xml:space="preserve">rs114403436 </t>
  </si>
  <si>
    <t>146069A&gt;C</t>
  </si>
  <si>
    <t>JHU_7.87203206</t>
  </si>
  <si>
    <t>rs369341710</t>
  </si>
  <si>
    <t>144358C&gt;A</t>
  </si>
  <si>
    <t>rs1989830</t>
  </si>
  <si>
    <t>141902T&gt;C</t>
  </si>
  <si>
    <t>rs73387255</t>
  </si>
  <si>
    <t>136079C&gt;T</t>
  </si>
  <si>
    <t>JHU_7.87214274</t>
  </si>
  <si>
    <t>rs7809208</t>
  </si>
  <si>
    <t>133290T&gt;G</t>
  </si>
  <si>
    <t>JHU_7.87214276</t>
  </si>
  <si>
    <t>rs189269809</t>
  </si>
  <si>
    <t>133288T&gt;G</t>
  </si>
  <si>
    <t>exm2266441</t>
  </si>
  <si>
    <t>rs3789243</t>
  </si>
  <si>
    <t>126679T&gt;C</t>
  </si>
  <si>
    <t>rs1858923</t>
  </si>
  <si>
    <t>126349T&gt;C</t>
  </si>
  <si>
    <t>rs17327747</t>
  </si>
  <si>
    <t>123602G&gt;A</t>
  </si>
  <si>
    <t>7:87230193-A-G</t>
  </si>
  <si>
    <t>rs3213619</t>
  </si>
  <si>
    <t>117372T&gt;C</t>
  </si>
  <si>
    <t>7:87230435-T-C</t>
  </si>
  <si>
    <t>rs2188524</t>
  </si>
  <si>
    <t>117130A&gt;G</t>
  </si>
  <si>
    <t>7:87230454-T-A</t>
  </si>
  <si>
    <t>rs28381800</t>
  </si>
  <si>
    <t>117111A&gt;T</t>
  </si>
  <si>
    <t>7:87230540-A-G</t>
  </si>
  <si>
    <t>rs28381799</t>
  </si>
  <si>
    <t>117025T&gt;C</t>
  </si>
  <si>
    <t>7:87230668-C-T</t>
  </si>
  <si>
    <t>rs35462624</t>
  </si>
  <si>
    <t>116897G&gt;A</t>
  </si>
  <si>
    <t>rs12720464</t>
  </si>
  <si>
    <t>115712G&gt;A</t>
  </si>
  <si>
    <t>rs4148732</t>
  </si>
  <si>
    <t>113516A&gt;G</t>
  </si>
  <si>
    <t>rs34800935</t>
  </si>
  <si>
    <t>90963A&gt;G</t>
  </si>
  <si>
    <t>rs138304391</t>
  </si>
  <si>
    <t>71229T&gt;C</t>
  </si>
  <si>
    <t>Intron variant/RUNDC3B</t>
  </si>
  <si>
    <t>rs10267099</t>
  </si>
  <si>
    <t>68805C&gt;T</t>
  </si>
  <si>
    <t>rs7810499</t>
  </si>
  <si>
    <t>61119A&gt;G</t>
  </si>
  <si>
    <t>rs6951067</t>
  </si>
  <si>
    <t>59241A&gt;G</t>
  </si>
  <si>
    <t>JHU_7.87288744</t>
  </si>
  <si>
    <t>rs115247416</t>
  </si>
  <si>
    <t>58820C&gt;A</t>
  </si>
  <si>
    <t>rs6465118</t>
  </si>
  <si>
    <t>17142C&gt;T</t>
  </si>
  <si>
    <t>7:87342586-A-G</t>
  </si>
  <si>
    <t>rs3747802</t>
  </si>
  <si>
    <t>4979T&gt;C</t>
  </si>
  <si>
    <t>5'UTR/RUNDC3B</t>
  </si>
  <si>
    <t>CYP3A5</t>
  </si>
  <si>
    <t>rs15524</t>
  </si>
  <si>
    <t>36708T&gt;C</t>
  </si>
  <si>
    <t>Many</t>
  </si>
  <si>
    <t>(NG_007938.2)</t>
  </si>
  <si>
    <t>exm-IND7-99088329</t>
  </si>
  <si>
    <t>rs41303343</t>
  </si>
  <si>
    <t>32228_32229insT</t>
  </si>
  <si>
    <t>Thr346fs</t>
  </si>
  <si>
    <t>*7</t>
  </si>
  <si>
    <t>kgp13278553</t>
  </si>
  <si>
    <t>rs139485693</t>
  </si>
  <si>
    <t>24676C&gt;G</t>
  </si>
  <si>
    <t>kgp13680859</t>
  </si>
  <si>
    <t>rs10256106</t>
  </si>
  <si>
    <t>21703G&gt;C</t>
  </si>
  <si>
    <t>kgp13734757</t>
  </si>
  <si>
    <t>rs28383472</t>
  </si>
  <si>
    <t>19817A&gt;G</t>
  </si>
  <si>
    <t>Pro218=</t>
  </si>
  <si>
    <t>*1.005</t>
  </si>
  <si>
    <t>rs10264272</t>
  </si>
  <si>
    <t>19787G&gt;A</t>
  </si>
  <si>
    <t>Splice defect</t>
  </si>
  <si>
    <t>*6</t>
  </si>
  <si>
    <t>exm2266552</t>
  </si>
  <si>
    <t>rs4646450</t>
  </si>
  <si>
    <t>16304C&gt;T</t>
  </si>
  <si>
    <t>exm638644</t>
  </si>
  <si>
    <t>rs6977165</t>
  </si>
  <si>
    <t>13225A&gt;G</t>
  </si>
  <si>
    <t>rs8175345</t>
  </si>
  <si>
    <t>12304C&gt;T</t>
  </si>
  <si>
    <t>7:99270539-C-T</t>
  </si>
  <si>
    <t>rs776746</t>
  </si>
  <si>
    <t>12083A&gt;G</t>
  </si>
  <si>
    <t>rs4646441</t>
  </si>
  <si>
    <t>5084T&gt;C</t>
  </si>
  <si>
    <t>5'UTR</t>
  </si>
  <si>
    <t>&lt;0.001</t>
  </si>
  <si>
    <t>CYP3A4</t>
  </si>
  <si>
    <t>kgp13433342</t>
  </si>
  <si>
    <t>rs28988606</t>
  </si>
  <si>
    <t>32148C&gt;G</t>
  </si>
  <si>
    <t>(NG_008421.1)</t>
  </si>
  <si>
    <t>kgp13365733</t>
  </si>
  <si>
    <t>rs28988603</t>
  </si>
  <si>
    <t>31624T&gt;G</t>
  </si>
  <si>
    <t>rs3735451</t>
  </si>
  <si>
    <t>30834A&gt;G</t>
  </si>
  <si>
    <t>rs17161886</t>
  </si>
  <si>
    <t>30485T&gt;G</t>
  </si>
  <si>
    <t>7:99360870-G-A</t>
  </si>
  <si>
    <t>rs4646440</t>
  </si>
  <si>
    <t>25939C&gt;T</t>
  </si>
  <si>
    <t>rs2242480</t>
  </si>
  <si>
    <t>25343G&gt;A</t>
  </si>
  <si>
    <t>exm638777</t>
  </si>
  <si>
    <t>rs28371759</t>
  </si>
  <si>
    <t>25183T&gt;C</t>
  </si>
  <si>
    <t>Leu293Pro</t>
  </si>
  <si>
    <t>*18</t>
  </si>
  <si>
    <t>JHU_7.99365641</t>
  </si>
  <si>
    <t>rs28988585</t>
  </si>
  <si>
    <t>21167A&gt;T</t>
  </si>
  <si>
    <t>7:99365719-A-G</t>
  </si>
  <si>
    <t>rs2246709</t>
  </si>
  <si>
    <t>21090T&gt;C</t>
  </si>
  <si>
    <t>7:99365943-C-A</t>
  </si>
  <si>
    <t>rs2687116</t>
  </si>
  <si>
    <t>20866G&gt;T</t>
  </si>
  <si>
    <t>7:99366316-G-A</t>
  </si>
  <si>
    <t>rs35599367</t>
  </si>
  <si>
    <t>20493C&gt;T</t>
  </si>
  <si>
    <t>*22, *37</t>
  </si>
  <si>
    <t>rs2738258</t>
  </si>
  <si>
    <t>16316A&gt;G</t>
  </si>
  <si>
    <t>rs7801671</t>
  </si>
  <si>
    <t>9903G&gt;T</t>
  </si>
  <si>
    <t>CYP2C19</t>
  </si>
  <si>
    <t>10:96525865-G-A</t>
  </si>
  <si>
    <t>rs12768009</t>
  </si>
  <si>
    <t>8428G&gt;A</t>
  </si>
  <si>
    <t>(NG_008384.3)</t>
  </si>
  <si>
    <t>rs7916649</t>
  </si>
  <si>
    <t>17147G&gt;A</t>
  </si>
  <si>
    <t>kgp29673168</t>
  </si>
  <si>
    <t>rs145119820</t>
  </si>
  <si>
    <t>17715G&gt;A</t>
  </si>
  <si>
    <t>Val113Ile</t>
  </si>
  <si>
    <t>rs4388808</t>
  </si>
  <si>
    <t>18619A&gt;G</t>
  </si>
  <si>
    <t>exm843929</t>
  </si>
  <si>
    <t>rs4986893</t>
  </si>
  <si>
    <t>22973G&gt;A</t>
  </si>
  <si>
    <t>Trp212X</t>
  </si>
  <si>
    <t>rs4244285</t>
  </si>
  <si>
    <t>24179G&gt;A</t>
  </si>
  <si>
    <t>*2</t>
  </si>
  <si>
    <t>exm-rs12767583</t>
  </si>
  <si>
    <t>rs12767583</t>
  </si>
  <si>
    <t>30026C&gt;T</t>
  </si>
  <si>
    <t>exm2267120</t>
  </si>
  <si>
    <t>rs4494250</t>
  </si>
  <si>
    <t>46320G&gt;A</t>
  </si>
  <si>
    <t>rs1853205</t>
  </si>
  <si>
    <t>57632C&gt;G</t>
  </si>
  <si>
    <t>rs10786172</t>
  </si>
  <si>
    <t>63657A&gt;G</t>
  </si>
  <si>
    <t>rs28399513</t>
  </si>
  <si>
    <t>84961T&gt;A</t>
  </si>
  <si>
    <t>10:96602623-GA</t>
  </si>
  <si>
    <t>rs3758581</t>
  </si>
  <si>
    <t>85186A&gt;G</t>
  </si>
  <si>
    <t>Ile331Val</t>
  </si>
  <si>
    <t>Many incl *1</t>
  </si>
  <si>
    <t>rs11592737</t>
  </si>
  <si>
    <t>85977A&gt;G</t>
  </si>
  <si>
    <t>JHU_10.96609983</t>
  </si>
  <si>
    <t>rs17885567</t>
  </si>
  <si>
    <t>92547C&gt;T</t>
  </si>
  <si>
    <t>rs35709381</t>
  </si>
  <si>
    <t>97288G&gt;T</t>
  </si>
  <si>
    <t>CYP2C9</t>
  </si>
  <si>
    <t>10:96698690-T-C</t>
  </si>
  <si>
    <t>rs9332104</t>
  </si>
  <si>
    <t>5776T&gt;C</t>
  </si>
  <si>
    <t>(NG_008385.2)</t>
  </si>
  <si>
    <t>JHU_10.96699788</t>
  </si>
  <si>
    <t>rs9332107</t>
  </si>
  <si>
    <t>6875G&gt;A</t>
  </si>
  <si>
    <t>10:96701850-T-C</t>
  </si>
  <si>
    <t>rs9332120</t>
  </si>
  <si>
    <t>8936T&gt;C</t>
  </si>
  <si>
    <t>exm-rs4086116</t>
  </si>
  <si>
    <t>rs4086116</t>
  </si>
  <si>
    <t>14288C&gt;T</t>
  </si>
  <si>
    <t>exm844029</t>
  </si>
  <si>
    <t>rs2256871</t>
  </si>
  <si>
    <t>16060A&gt;G</t>
  </si>
  <si>
    <t>His251Arg</t>
  </si>
  <si>
    <t>*9</t>
  </si>
  <si>
    <t>JHU_10.96712077</t>
  </si>
  <si>
    <t>rs74150726</t>
  </si>
  <si>
    <t>19164A&gt;T</t>
  </si>
  <si>
    <t>10:96725535-A-C</t>
  </si>
  <si>
    <t>rs4917639</t>
  </si>
  <si>
    <t>32621A&gt;C</t>
  </si>
  <si>
    <t>JHU_10.96730063</t>
  </si>
  <si>
    <t>rs12573036</t>
  </si>
  <si>
    <t>37150C&gt;T</t>
  </si>
  <si>
    <t>rs9332168</t>
  </si>
  <si>
    <t>38378C&gt;T</t>
  </si>
  <si>
    <t>10:96732097-A-G</t>
  </si>
  <si>
    <t>rs9332174</t>
  </si>
  <si>
    <t>39183A&gt;G</t>
  </si>
  <si>
    <t>rs1856908</t>
  </si>
  <si>
    <t>39817T&gt;G</t>
  </si>
  <si>
    <t>exm-rs10509680</t>
  </si>
  <si>
    <t>rs10509680</t>
  </si>
  <si>
    <t>41425G&gt;T</t>
  </si>
  <si>
    <t>kgp22009765</t>
  </si>
  <si>
    <t>rs28371685</t>
  </si>
  <si>
    <t>48067C&gt;T</t>
  </si>
  <si>
    <t>Arg335Trp</t>
  </si>
  <si>
    <t>*11</t>
  </si>
  <si>
    <t>exm844046</t>
  </si>
  <si>
    <t>rs1057910</t>
  </si>
  <si>
    <t>48139A&gt;C</t>
  </si>
  <si>
    <t>Ile359Leu</t>
  </si>
  <si>
    <t>rs9332220</t>
  </si>
  <si>
    <t>51029G&gt;A</t>
  </si>
  <si>
    <t>JHU_10.96744250</t>
  </si>
  <si>
    <t>rs9332225</t>
  </si>
  <si>
    <t>51337T&gt;C</t>
  </si>
  <si>
    <t>JHU_10.96744731</t>
  </si>
  <si>
    <t>rs114628972</t>
  </si>
  <si>
    <t>51818C&gt;T</t>
  </si>
  <si>
    <t>10:96748495-A-T</t>
  </si>
  <si>
    <t>rs1934969</t>
  </si>
  <si>
    <t>55581A&gt;T</t>
  </si>
  <si>
    <t>rs2017319</t>
  </si>
  <si>
    <t>55721C&gt;T</t>
  </si>
  <si>
    <t>Ala441=</t>
  </si>
  <si>
    <t>*1.009</t>
  </si>
  <si>
    <t>kgp537287</t>
  </si>
  <si>
    <t>rs1057911</t>
  </si>
  <si>
    <t>55823A&gt;T</t>
  </si>
  <si>
    <t>Gly475=</t>
  </si>
  <si>
    <t>kgp21913328</t>
  </si>
  <si>
    <t>rs9332241</t>
  </si>
  <si>
    <t>55959C&gt;T</t>
  </si>
  <si>
    <t>*8.003, *8.004</t>
  </si>
  <si>
    <t>kgp9237233</t>
  </si>
  <si>
    <t>rs9332242</t>
  </si>
  <si>
    <t>55979C&gt;G</t>
  </si>
  <si>
    <t>*2.004</t>
  </si>
  <si>
    <t>CYP2C8</t>
  </si>
  <si>
    <t>kgp29854121</t>
  </si>
  <si>
    <t>rs28399518</t>
  </si>
  <si>
    <t>37459C&gt;T</t>
  </si>
  <si>
    <t>*1.012</t>
  </si>
  <si>
    <t>(NG_007972.1)</t>
  </si>
  <si>
    <t>rs1058932</t>
  </si>
  <si>
    <t>37394C&gt;T</t>
  </si>
  <si>
    <t>rs11572177</t>
  </si>
  <si>
    <t>36985A&gt;G</t>
  </si>
  <si>
    <t>rs1934953</t>
  </si>
  <si>
    <t>36785G&gt;A</t>
  </si>
  <si>
    <t>rs11572172</t>
  </si>
  <si>
    <t>36503A&gt;C</t>
  </si>
  <si>
    <t>exm-rs1934951</t>
  </si>
  <si>
    <t>rs1934951</t>
  </si>
  <si>
    <t>35707G&gt;A</t>
  </si>
  <si>
    <t>kgp22047705</t>
  </si>
  <si>
    <t>rs148515896</t>
  </si>
  <si>
    <t>35540C&gt;T</t>
  </si>
  <si>
    <t>Gly410=</t>
  </si>
  <si>
    <t>*1.007</t>
  </si>
  <si>
    <t>exm844097</t>
  </si>
  <si>
    <t>rs10509681</t>
  </si>
  <si>
    <t>35506A&gt;G</t>
  </si>
  <si>
    <t>Lys399Arg</t>
  </si>
  <si>
    <t>10:96811045-G-C</t>
  </si>
  <si>
    <t>rs1113129</t>
  </si>
  <si>
    <t>23210C&gt;G</t>
  </si>
  <si>
    <t>JHU_10.96813942</t>
  </si>
  <si>
    <t>rs59825959</t>
  </si>
  <si>
    <t>20312T&gt;A</t>
  </si>
  <si>
    <t>rs11572103</t>
  </si>
  <si>
    <t>16149A&gt;T</t>
  </si>
  <si>
    <t>Ile269Phe</t>
  </si>
  <si>
    <t>rs11572101</t>
  </si>
  <si>
    <t>15893T&gt;C</t>
  </si>
  <si>
    <t>rs3752988</t>
  </si>
  <si>
    <t>9372A&gt;G</t>
  </si>
  <si>
    <t>exm844157</t>
  </si>
  <si>
    <t>rs11572081</t>
  </si>
  <si>
    <t>7289G&gt;A</t>
  </si>
  <si>
    <t>Lys160=</t>
  </si>
  <si>
    <t>*1.008, *1.018, *17.001</t>
  </si>
  <si>
    <t>10:96827030-CT</t>
  </si>
  <si>
    <t>rs11572080</t>
  </si>
  <si>
    <t>7225G&gt;A</t>
  </si>
  <si>
    <t>Arg139Lys</t>
  </si>
  <si>
    <t>rs11572076</t>
  </si>
  <si>
    <t>7105G&gt;A</t>
  </si>
  <si>
    <t>10:96827178-TC</t>
  </si>
  <si>
    <t>rs2275622</t>
  </si>
  <si>
    <t>7077A&gt;G</t>
  </si>
  <si>
    <t>rs1934956</t>
  </si>
  <si>
    <t>6095A&gt;G</t>
  </si>
  <si>
    <t>10:96828323-TC</t>
  </si>
  <si>
    <t>rs2071426</t>
  </si>
  <si>
    <t>5932A&gt;G</t>
  </si>
  <si>
    <t>kgp21944904</t>
  </si>
  <si>
    <t>rs11572066</t>
  </si>
  <si>
    <t>5010A&gt;G</t>
  </si>
  <si>
    <t>*1.018, *16.001</t>
  </si>
  <si>
    <t>CYP2E1</t>
  </si>
  <si>
    <t>kgp5418137</t>
  </si>
  <si>
    <t>rs200292747</t>
  </si>
  <si>
    <t>5002T&gt;C</t>
  </si>
  <si>
    <t>(NG_ 008383.1)</t>
  </si>
  <si>
    <t>kgp29806682</t>
  </si>
  <si>
    <t>rs28371740</t>
  </si>
  <si>
    <t>6235G&gt;A</t>
  </si>
  <si>
    <t>Ser98=</t>
  </si>
  <si>
    <t>rs8192769</t>
  </si>
  <si>
    <t>6717C&gt;T</t>
  </si>
  <si>
    <t>rs915906</t>
  </si>
  <si>
    <t>7872C&gt;T</t>
  </si>
  <si>
    <t>JHU_10.135344005</t>
  </si>
  <si>
    <t>rs9919379</t>
  </si>
  <si>
    <t>8140T&gt;C</t>
  </si>
  <si>
    <t>rs41299422</t>
  </si>
  <si>
    <t>8515G&gt;A</t>
  </si>
  <si>
    <t>rs8192772</t>
  </si>
  <si>
    <t>8845T&gt;C</t>
  </si>
  <si>
    <t>exm868747</t>
  </si>
  <si>
    <t>rs6413419</t>
  </si>
  <si>
    <t>9809G&gt;A</t>
  </si>
  <si>
    <t>Val179Ile</t>
  </si>
  <si>
    <t>*4</t>
  </si>
  <si>
    <t>JHU_10.135345997</t>
  </si>
  <si>
    <t>rs12254222</t>
  </si>
  <si>
    <t>10132C&gt;T</t>
  </si>
  <si>
    <t>kgp1074564</t>
  </si>
  <si>
    <t>rs915909</t>
  </si>
  <si>
    <t>11531C&gt;T</t>
  </si>
  <si>
    <t>Ile321=</t>
  </si>
  <si>
    <t>(in Exon 6)</t>
  </si>
  <si>
    <t>rs743534</t>
  </si>
  <si>
    <t>13360C&gt;A</t>
  </si>
  <si>
    <t>kgp29696689</t>
  </si>
  <si>
    <t>rs146344065</t>
  </si>
  <si>
    <t>14777C&gt;G</t>
  </si>
  <si>
    <t>Pro348=</t>
  </si>
  <si>
    <t>10:135351137-G-C</t>
  </si>
  <si>
    <t>rs2070676</t>
  </si>
  <si>
    <t>15271G&gt;C</t>
  </si>
  <si>
    <t>*1B</t>
  </si>
  <si>
    <t>rs2515641</t>
  </si>
  <si>
    <t>15496C&gt;T</t>
  </si>
  <si>
    <t>Phe421=</t>
  </si>
  <si>
    <t>(in Exon 8)</t>
  </si>
  <si>
    <t>exm868796</t>
  </si>
  <si>
    <t>rs28969387</t>
  </si>
  <si>
    <t>16490A&gt;T</t>
  </si>
  <si>
    <t>His457Leu</t>
  </si>
  <si>
    <t>kgp21574411</t>
  </si>
  <si>
    <t>rs7081484</t>
  </si>
  <si>
    <t>16624C&gt;T</t>
  </si>
  <si>
    <t>kgp5910402</t>
  </si>
  <si>
    <t>rs2480257</t>
  </si>
  <si>
    <t>16643T&gt;A</t>
  </si>
  <si>
    <t>kgp21973149</t>
  </si>
  <si>
    <t>rs11101812</t>
  </si>
  <si>
    <t>16654T&gt;C</t>
  </si>
  <si>
    <t>kgp21790543</t>
  </si>
  <si>
    <t>rs12164704</t>
  </si>
  <si>
    <t>16734A&gt;C</t>
  </si>
  <si>
    <t>SLCO2B1</t>
  </si>
  <si>
    <t>rs2851069</t>
  </si>
  <si>
    <t>5325T&gt;C</t>
  </si>
  <si>
    <t>(NG_027921.1)</t>
  </si>
  <si>
    <t>kgp5714134</t>
  </si>
  <si>
    <t>rs1944612</t>
  </si>
  <si>
    <t>5360A&gt;G</t>
  </si>
  <si>
    <t>rs2712819</t>
  </si>
  <si>
    <t>9076G&gt;A</t>
  </si>
  <si>
    <t>rs17133760</t>
  </si>
  <si>
    <t>13264T&gt;C</t>
  </si>
  <si>
    <t>rs11236359</t>
  </si>
  <si>
    <t>13853A&gt;G</t>
  </si>
  <si>
    <t>JHU_11.74871464</t>
  </si>
  <si>
    <t>rs115859987</t>
  </si>
  <si>
    <t>14434C&gt;T</t>
  </si>
  <si>
    <t>exm941361</t>
  </si>
  <si>
    <t>rs56837383</t>
  </si>
  <si>
    <t>16695C&gt;T</t>
  </si>
  <si>
    <t>Pro15Ser</t>
  </si>
  <si>
    <t>11:74873755-GCACAGAAAA-G</t>
  </si>
  <si>
    <t xml:space="preserve">rs60113013 </t>
  </si>
  <si>
    <t>16728_16736del</t>
  </si>
  <si>
    <t>Glu26_Thr28del</t>
  </si>
  <si>
    <t>rs1109407</t>
  </si>
  <si>
    <t>19920G&gt;A</t>
  </si>
  <si>
    <t>Pro135Pro</t>
  </si>
  <si>
    <t>exm941400</t>
  </si>
  <si>
    <t>rs35199625</t>
  </si>
  <si>
    <t>23339G&gt;A</t>
  </si>
  <si>
    <t>Val201Met</t>
  </si>
  <si>
    <t>JHU_11.74881512</t>
  </si>
  <si>
    <t>rs142442163</t>
  </si>
  <si>
    <t>24482G&gt;A</t>
  </si>
  <si>
    <t>rs1789694</t>
  </si>
  <si>
    <t>24651C&gt;T</t>
  </si>
  <si>
    <t>exm941422</t>
  </si>
  <si>
    <t>rs12422149</t>
  </si>
  <si>
    <t>26546G&gt;A</t>
  </si>
  <si>
    <t>Arg 312Gln (Arg290Gln)</t>
  </si>
  <si>
    <t>JHU_11.74887039</t>
  </si>
  <si>
    <t>rs1612859</t>
  </si>
  <si>
    <t>30009C&gt;T</t>
  </si>
  <si>
    <t>JHU_11.74887288</t>
  </si>
  <si>
    <t>rs115881705</t>
  </si>
  <si>
    <t>30258T&gt;C</t>
  </si>
  <si>
    <t>rs3824903</t>
  </si>
  <si>
    <t>38059A&gt;C</t>
  </si>
  <si>
    <t>rs112455521</t>
  </si>
  <si>
    <t>43277G&gt;A</t>
  </si>
  <si>
    <t>exm941454</t>
  </si>
  <si>
    <t>rs2306168</t>
  </si>
  <si>
    <t>50551C&gt;T</t>
  </si>
  <si>
    <t>Ser486Phe</t>
  </si>
  <si>
    <t>JHU_11.74912500</t>
  </si>
  <si>
    <t>rs116211275</t>
  </si>
  <si>
    <t>55470A&gt;G</t>
  </si>
  <si>
    <t>kgp12810251</t>
  </si>
  <si>
    <t>rs57141326</t>
  </si>
  <si>
    <t>58555G&gt;A</t>
  </si>
  <si>
    <t>Val697=</t>
  </si>
  <si>
    <t>rs3781727</t>
  </si>
  <si>
    <t>58990T&gt;C</t>
  </si>
  <si>
    <t>kgp4375382</t>
  </si>
  <si>
    <t>rs41298117</t>
  </si>
  <si>
    <t>59315C&gt;G</t>
  </si>
  <si>
    <t>kgp10284256</t>
  </si>
  <si>
    <t>rs1801906</t>
  </si>
  <si>
    <t>59664T&gt;C</t>
  </si>
  <si>
    <t>kgp2824847</t>
  </si>
  <si>
    <t>rs41298121</t>
  </si>
  <si>
    <t>59816T&gt;C</t>
  </si>
  <si>
    <t>rs17133818</t>
  </si>
  <si>
    <t>59980C&gt;T</t>
  </si>
  <si>
    <t>SLCO1B1</t>
  </si>
  <si>
    <t>rs2010668</t>
  </si>
  <si>
    <t>15166T&gt;G</t>
  </si>
  <si>
    <t>(NG_011745.1)</t>
  </si>
  <si>
    <t>12:21294795-A-T</t>
  </si>
  <si>
    <t>rs12812795</t>
  </si>
  <si>
    <t>15668A&gt;T</t>
  </si>
  <si>
    <t>rs11045802</t>
  </si>
  <si>
    <t>33193T&gt;G</t>
  </si>
  <si>
    <t>rs981262</t>
  </si>
  <si>
    <t>33383G&gt;A</t>
  </si>
  <si>
    <t>JHU_12.21315521</t>
  </si>
  <si>
    <t>rs976754</t>
  </si>
  <si>
    <t>36395A&gt;G</t>
  </si>
  <si>
    <t>JHU_12.21317328</t>
  </si>
  <si>
    <t>rs74068928</t>
  </si>
  <si>
    <t>38202A&gt;G</t>
  </si>
  <si>
    <t>rs76595724</t>
  </si>
  <si>
    <t>38472T&gt;C</t>
  </si>
  <si>
    <t>rs4149032</t>
  </si>
  <si>
    <t>38664C&gt;T</t>
  </si>
  <si>
    <t>12:21320501-C-T</t>
  </si>
  <si>
    <t>rs73062310</t>
  </si>
  <si>
    <t>41374C&gt;T</t>
  </si>
  <si>
    <t>JHU_12.21322865</t>
  </si>
  <si>
    <t>rs11045815</t>
  </si>
  <si>
    <t>43739C&gt;G</t>
  </si>
  <si>
    <t>12:21324661-G-A</t>
  </si>
  <si>
    <t>rs150980755</t>
  </si>
  <si>
    <t>45534G&gt;A</t>
  </si>
  <si>
    <t>12:21327740-C-A</t>
  </si>
  <si>
    <t>rs4149036</t>
  </si>
  <si>
    <t>48613C&gt;A</t>
  </si>
  <si>
    <t>exm988933</t>
  </si>
  <si>
    <t>rs2306283</t>
  </si>
  <si>
    <t>50611A&gt;G</t>
  </si>
  <si>
    <t>Asn130Asp</t>
  </si>
  <si>
    <t>Many incl *14, *15</t>
  </si>
  <si>
    <t>exm988936</t>
  </si>
  <si>
    <t>rs11045819</t>
  </si>
  <si>
    <t>50686C&gt;A</t>
  </si>
  <si>
    <t>Pro155Thr</t>
  </si>
  <si>
    <t>Many incl *14</t>
  </si>
  <si>
    <t>exm988938</t>
  </si>
  <si>
    <t>rs77271279</t>
  </si>
  <si>
    <t>50705G&gt;T</t>
  </si>
  <si>
    <t>*41</t>
  </si>
  <si>
    <t>rs4149050</t>
  </si>
  <si>
    <t>51861T&gt;C</t>
  </si>
  <si>
    <t>exm988942</t>
  </si>
  <si>
    <t>rs4149056</t>
  </si>
  <si>
    <t>52422T&gt;C</t>
  </si>
  <si>
    <t>Val174Ala</t>
  </si>
  <si>
    <t>Many incl *5, *15</t>
  </si>
  <si>
    <t>rs4149057</t>
  </si>
  <si>
    <t>52472T&gt;C</t>
  </si>
  <si>
    <t>Leu191=</t>
  </si>
  <si>
    <t>exm2271695</t>
  </si>
  <si>
    <t>rs2291075</t>
  </si>
  <si>
    <t>52498C&gt;T</t>
  </si>
  <si>
    <t>Phe199=</t>
  </si>
  <si>
    <t>exm988956</t>
  </si>
  <si>
    <t>rs79135870</t>
  </si>
  <si>
    <t>52764A&gt;G</t>
  </si>
  <si>
    <t>Ile222Val</t>
  </si>
  <si>
    <t>*30</t>
  </si>
  <si>
    <t>rs4762698</t>
  </si>
  <si>
    <t>53716A&gt;G</t>
  </si>
  <si>
    <t>rs6487213</t>
  </si>
  <si>
    <t>54139C&gt;T</t>
  </si>
  <si>
    <t>rs1000691</t>
  </si>
  <si>
    <t>54299G&gt;A</t>
  </si>
  <si>
    <t>rs999278</t>
  </si>
  <si>
    <t>54524C&gt;A</t>
  </si>
  <si>
    <t>JHU_12.21335569</t>
  </si>
  <si>
    <t>rs190981734</t>
  </si>
  <si>
    <t>56443A&gt;C</t>
  </si>
  <si>
    <t>JHU_12.21349656</t>
  </si>
  <si>
    <t>rs11045850</t>
  </si>
  <si>
    <t>70530A&gt;C</t>
  </si>
  <si>
    <t>exm988983</t>
  </si>
  <si>
    <t>rs11045852</t>
  </si>
  <si>
    <t>70758A&gt;G</t>
  </si>
  <si>
    <t>Ile245Val</t>
  </si>
  <si>
    <t>kgp19005883</t>
  </si>
  <si>
    <t>rs11045854</t>
  </si>
  <si>
    <t>70907G&gt;A</t>
  </si>
  <si>
    <t>Leu294=</t>
  </si>
  <si>
    <t>*43, *44</t>
  </si>
  <si>
    <t>rs4149063</t>
  </si>
  <si>
    <t>71663G&gt;T</t>
  </si>
  <si>
    <t>rs1564364</t>
  </si>
  <si>
    <t>75367T&gt;C</t>
  </si>
  <si>
    <t>12:21355537-G-A</t>
  </si>
  <si>
    <t>rs11045859</t>
  </si>
  <si>
    <t>76410G&gt;A</t>
  </si>
  <si>
    <t>Val416=</t>
  </si>
  <si>
    <t>12:21357359-A-G</t>
  </si>
  <si>
    <t>rs76908577</t>
  </si>
  <si>
    <t>78232A&gt;G</t>
  </si>
  <si>
    <t>exm989020</t>
  </si>
  <si>
    <t>rs59502379</t>
  </si>
  <si>
    <t>79806G&gt;C</t>
  </si>
  <si>
    <t>Gly488Ala</t>
  </si>
  <si>
    <t>*9, *31</t>
  </si>
  <si>
    <t>exm989023</t>
  </si>
  <si>
    <t>rs74064213</t>
  </si>
  <si>
    <t>79838A&gt;G</t>
  </si>
  <si>
    <t>Ile499Val</t>
  </si>
  <si>
    <t>rs11045863</t>
  </si>
  <si>
    <t>82741C&gt;T</t>
  </si>
  <si>
    <t>exm-rs4363657</t>
  </si>
  <si>
    <t>rs4363657</t>
  </si>
  <si>
    <t>89595T&gt;C</t>
  </si>
  <si>
    <t>rs4149068</t>
  </si>
  <si>
    <t>90064T&gt;C</t>
  </si>
  <si>
    <t>rs4149069</t>
  </si>
  <si>
    <t>90199G&gt;C</t>
  </si>
  <si>
    <t>12:21372344-A-G</t>
  </si>
  <si>
    <t>rs11045872</t>
  </si>
  <si>
    <t>93217A&gt;G</t>
  </si>
  <si>
    <t>rs4149080</t>
  </si>
  <si>
    <t>98432G&gt;C</t>
  </si>
  <si>
    <t>JHU_12.21377921</t>
  </si>
  <si>
    <t>rs61760247</t>
  </si>
  <si>
    <t>98795G&gt;A</t>
  </si>
  <si>
    <t>rs4149081</t>
  </si>
  <si>
    <t>98894G&gt;A</t>
  </si>
  <si>
    <t>rs7966613</t>
  </si>
  <si>
    <t>100505A&gt;G</t>
  </si>
  <si>
    <t>rs10841763</t>
  </si>
  <si>
    <t>103215T&gt;C</t>
  </si>
  <si>
    <t>rs11045879</t>
  </si>
  <si>
    <t>103492T&gt;C</t>
  </si>
  <si>
    <t>rs12578392</t>
  </si>
  <si>
    <t>110843T&gt;C</t>
  </si>
  <si>
    <t>exm989046</t>
  </si>
  <si>
    <t>rs34671512</t>
  </si>
  <si>
    <t>112849A&gt;C</t>
  </si>
  <si>
    <t>Leu643Phe</t>
  </si>
  <si>
    <t>kgp18994182</t>
  </si>
  <si>
    <t>rs72655363</t>
  </si>
  <si>
    <t>113078C&gt;T</t>
  </si>
  <si>
    <t>*37.006</t>
  </si>
  <si>
    <t>kgp19144716</t>
  </si>
  <si>
    <t>rs74064260</t>
  </si>
  <si>
    <t>113117G&gt;C</t>
  </si>
  <si>
    <t>*43.002, *44.001</t>
  </si>
  <si>
    <t>rs4149085</t>
  </si>
  <si>
    <t>113163T&gt;C</t>
  </si>
  <si>
    <t>*1.004, *37.003, *39.001</t>
  </si>
  <si>
    <t>rs4149087</t>
  </si>
  <si>
    <t>113435T&gt;G</t>
  </si>
  <si>
    <t>rs4149088</t>
  </si>
  <si>
    <t>113459A&gt;G</t>
  </si>
  <si>
    <t>SLCO1A2</t>
  </si>
  <si>
    <t>kgp19077368</t>
  </si>
  <si>
    <t>rs116583452</t>
  </si>
  <si>
    <t>kgp18756858</t>
  </si>
  <si>
    <t>rs75967989</t>
  </si>
  <si>
    <t>kgp5430110</t>
  </si>
  <si>
    <t>rs71446763</t>
  </si>
  <si>
    <t>kgp19005951</t>
  </si>
  <si>
    <t>rs113341884</t>
  </si>
  <si>
    <t>kgp18925372</t>
  </si>
  <si>
    <t>rs73250843</t>
  </si>
  <si>
    <t>kgp18992950</t>
  </si>
  <si>
    <t>rs111512821</t>
  </si>
  <si>
    <t>kgp18907944</t>
  </si>
  <si>
    <t>rs77441275</t>
  </si>
  <si>
    <t>rs10841781</t>
  </si>
  <si>
    <t>rs11045917</t>
  </si>
  <si>
    <t>rs7975594</t>
  </si>
  <si>
    <t>kgp6628423</t>
  </si>
  <si>
    <t>rs4149009</t>
  </si>
  <si>
    <t>kgp19072684</t>
  </si>
  <si>
    <t>rs78801100</t>
  </si>
  <si>
    <t>kgp3508260</t>
  </si>
  <si>
    <t>rs4149008</t>
  </si>
  <si>
    <t>rs12317843</t>
  </si>
  <si>
    <t>kgp18782031</t>
  </si>
  <si>
    <t>rs73250847</t>
  </si>
  <si>
    <t>kgp18942601</t>
  </si>
  <si>
    <t>rs115656549</t>
  </si>
  <si>
    <t>kgp591101</t>
  </si>
  <si>
    <t>rs4149006</t>
  </si>
  <si>
    <t>kgp18926732</t>
  </si>
  <si>
    <t>rs112403792</t>
  </si>
  <si>
    <t>rs11045919</t>
  </si>
  <si>
    <t>kgp19038348</t>
  </si>
  <si>
    <t>rs74066041</t>
  </si>
  <si>
    <t>rs4140389</t>
  </si>
  <si>
    <t>kgp18889098</t>
  </si>
  <si>
    <t>rs11045920</t>
  </si>
  <si>
    <t>exm989056</t>
  </si>
  <si>
    <t>rs11568557</t>
  </si>
  <si>
    <t>Thr668Ser</t>
  </si>
  <si>
    <t>rs7967354</t>
  </si>
  <si>
    <t>rs10841782</t>
  </si>
  <si>
    <t>12:21428246-AC</t>
  </si>
  <si>
    <t>rs3764045</t>
  </si>
  <si>
    <t>kgp7951664</t>
  </si>
  <si>
    <t>rs11568565</t>
  </si>
  <si>
    <t>Cys554=</t>
  </si>
  <si>
    <t>rs11045927</t>
  </si>
  <si>
    <t>rs7316412</t>
  </si>
  <si>
    <t>JHU_12.21433632</t>
  </si>
  <si>
    <t>rs11535999</t>
  </si>
  <si>
    <t>rs4149003</t>
  </si>
  <si>
    <t>rs6487215</t>
  </si>
  <si>
    <t>kgp18976009</t>
  </si>
  <si>
    <t>rs11568574</t>
  </si>
  <si>
    <t>Ser460=</t>
  </si>
  <si>
    <t>JHU_12.21452356</t>
  </si>
  <si>
    <t>rs115865982</t>
  </si>
  <si>
    <t>rs11568551</t>
  </si>
  <si>
    <t>Ile281Val</t>
  </si>
  <si>
    <t>kgp18801792</t>
  </si>
  <si>
    <t xml:space="preserve">rs11568550 </t>
  </si>
  <si>
    <t>Val242=</t>
  </si>
  <si>
    <t>rs11832851</t>
  </si>
  <si>
    <t>rs11568563</t>
  </si>
  <si>
    <t>Glu172Asp</t>
  </si>
  <si>
    <t>JHU_12.21458799</t>
  </si>
  <si>
    <t>rs3794319</t>
  </si>
  <si>
    <t>exm989136</t>
  </si>
  <si>
    <t>rs11568567</t>
  </si>
  <si>
    <t>Asn128Tyr</t>
  </si>
  <si>
    <t>rs4148993</t>
  </si>
  <si>
    <t>kgp19024393</t>
  </si>
  <si>
    <t>rs11568568</t>
  </si>
  <si>
    <t>Asn62=</t>
  </si>
  <si>
    <t>rs4078</t>
  </si>
  <si>
    <t>rs11832394</t>
  </si>
  <si>
    <t>rs4148987</t>
  </si>
  <si>
    <t>rs4148985</t>
  </si>
  <si>
    <t>12:21487068-C-T</t>
  </si>
  <si>
    <t>rs4148981</t>
  </si>
  <si>
    <t>12:21488004-C-T</t>
  </si>
  <si>
    <t>rs3764043</t>
  </si>
  <si>
    <t>12:21488675-C-T</t>
  </si>
  <si>
    <t>rs4148978</t>
  </si>
  <si>
    <t>12:21488748-C-T</t>
  </si>
  <si>
    <t>rs4148977</t>
  </si>
  <si>
    <t>JHU_12.21491007</t>
  </si>
  <si>
    <t>rs142047284</t>
  </si>
  <si>
    <t>JHU_12.21491168</t>
  </si>
  <si>
    <t>rs12230953</t>
  </si>
  <si>
    <t>rs2857468</t>
  </si>
  <si>
    <t>rs4762818</t>
  </si>
  <si>
    <t>rs1871288</t>
  </si>
  <si>
    <t>rs56348138</t>
  </si>
  <si>
    <t>JHU_12.21500635</t>
  </si>
  <si>
    <t>rs865806038</t>
  </si>
  <si>
    <t>rs12809856</t>
  </si>
  <si>
    <t>rs12296154</t>
  </si>
  <si>
    <t>JHU_12.21505422</t>
  </si>
  <si>
    <t>rs115685216</t>
  </si>
  <si>
    <t>JHU_12.21506678</t>
  </si>
  <si>
    <t>rs116712409</t>
  </si>
  <si>
    <t>rs10743413</t>
  </si>
  <si>
    <t>rs11045994</t>
  </si>
  <si>
    <t>rs11045995</t>
  </si>
  <si>
    <t>IAPP</t>
  </si>
  <si>
    <t>rs77397980</t>
  </si>
  <si>
    <t>kgp18707282</t>
  </si>
  <si>
    <t>rs63378661</t>
  </si>
  <si>
    <t>JHU_12.21527573</t>
  </si>
  <si>
    <t>rs867879167</t>
  </si>
  <si>
    <t>rs5484</t>
  </si>
  <si>
    <t>rs5486</t>
  </si>
  <si>
    <t>rs1056007</t>
  </si>
  <si>
    <t>kgp4574142</t>
  </si>
  <si>
    <t>rs5487</t>
  </si>
  <si>
    <t>rs5488</t>
  </si>
  <si>
    <t>kgp27631859</t>
  </si>
  <si>
    <t>rs149908803</t>
  </si>
  <si>
    <t>rs3213208</t>
  </si>
  <si>
    <t>kgp6443294</t>
  </si>
  <si>
    <t>rs12826421</t>
  </si>
  <si>
    <t>rs2417977</t>
  </si>
  <si>
    <t>rs7967902</t>
  </si>
  <si>
    <t>JHU_12.21544767</t>
  </si>
  <si>
    <t>rs74066478</t>
  </si>
  <si>
    <t>kgp9637906</t>
  </si>
  <si>
    <t>rs10841803</t>
  </si>
  <si>
    <t>rs7967339</t>
  </si>
  <si>
    <t>JHU_12.21561644</t>
  </si>
  <si>
    <t>rs7135807</t>
  </si>
  <si>
    <t>rs10841805</t>
  </si>
  <si>
    <t>rs7303253</t>
  </si>
  <si>
    <t>rs2417978</t>
  </si>
  <si>
    <t>JHU_12.21571004</t>
  </si>
  <si>
    <t>rs28446944</t>
  </si>
  <si>
    <t>CYP1A2</t>
  </si>
  <si>
    <t>15:75041341-T-G</t>
  </si>
  <si>
    <t>rs2069526</t>
  </si>
  <si>
    <t>5156T&gt;G</t>
  </si>
  <si>
    <t>*1 suballeles</t>
  </si>
  <si>
    <t>(NG_061543.1)</t>
  </si>
  <si>
    <t>15:75041917-C-A</t>
  </si>
  <si>
    <t>rs762551</t>
  </si>
  <si>
    <t>5732C&gt;A</t>
  </si>
  <si>
    <t>rs17861157</t>
  </si>
  <si>
    <t>7407C&gt;A</t>
  </si>
  <si>
    <t>Ser298Arg</t>
  </si>
  <si>
    <t>*21</t>
  </si>
  <si>
    <t>exm-rs2472304</t>
  </si>
  <si>
    <t>rs2472304</t>
  </si>
  <si>
    <t>8053G&gt;A</t>
  </si>
  <si>
    <t>*1M, *1Q, *17</t>
  </si>
  <si>
    <t>15:75044400-G-C</t>
  </si>
  <si>
    <t>rs3743484</t>
  </si>
  <si>
    <t>8215G&gt;C</t>
  </si>
  <si>
    <t>*1N, *1P, *1R</t>
  </si>
  <si>
    <t>kgp4058862</t>
  </si>
  <si>
    <t>rs2470890</t>
  </si>
  <si>
    <t>11241T&gt;C</t>
  </si>
  <si>
    <t>Asn516=</t>
  </si>
  <si>
    <t>CYP2A6</t>
  </si>
  <si>
    <t>kgp21458399</t>
  </si>
  <si>
    <t>rs28399454</t>
  </si>
  <si>
    <t>10086G&gt;A</t>
  </si>
  <si>
    <t>Val365Met</t>
  </si>
  <si>
    <t>*17</t>
  </si>
  <si>
    <t>(NG_008377.1)</t>
  </si>
  <si>
    <t>newrs28399444</t>
  </si>
  <si>
    <t xml:space="preserve">rs568811809 </t>
  </si>
  <si>
    <t>7162delAA</t>
  </si>
  <si>
    <t>Lys196fs</t>
  </si>
  <si>
    <t>*20</t>
  </si>
  <si>
    <t>JHU_19.41355611</t>
  </si>
  <si>
    <t>rs56145769</t>
  </si>
  <si>
    <t>5741G&gt;A</t>
  </si>
  <si>
    <t>*24.001, *24.002, *35.001</t>
  </si>
  <si>
    <t>kgp21413710</t>
  </si>
  <si>
    <t>rs8192720</t>
  </si>
  <si>
    <t>5043C&gt;T</t>
  </si>
  <si>
    <t>Leu8=</t>
  </si>
  <si>
    <t>CYP2B6</t>
  </si>
  <si>
    <t>SNP27</t>
  </si>
  <si>
    <t>rs35303484</t>
  </si>
  <si>
    <t>5143A&gt;G</t>
  </si>
  <si>
    <t>Met46Val</t>
  </si>
  <si>
    <t>(NG_007929.1)</t>
  </si>
  <si>
    <t>rs2099361</t>
  </si>
  <si>
    <t>6145C&gt;A</t>
  </si>
  <si>
    <t>rs16974790</t>
  </si>
  <si>
    <t>6743G&gt;A</t>
  </si>
  <si>
    <t>rs16974794</t>
  </si>
  <si>
    <t>6891A&gt;G</t>
  </si>
  <si>
    <t>rs8100458</t>
  </si>
  <si>
    <t>8010T&gt;C</t>
  </si>
  <si>
    <t>rs8101756</t>
  </si>
  <si>
    <t>10319T&gt;C</t>
  </si>
  <si>
    <t>rs6508964</t>
  </si>
  <si>
    <t>10399G&gt;A</t>
  </si>
  <si>
    <t>rs4803417</t>
  </si>
  <si>
    <t>15817C&gt;A</t>
  </si>
  <si>
    <t>19:41510063-G-T</t>
  </si>
  <si>
    <t>rs186335453</t>
  </si>
  <si>
    <t>17860G&gt;T</t>
  </si>
  <si>
    <t>Gly110Val</t>
  </si>
  <si>
    <t>*35</t>
  </si>
  <si>
    <t>JHU_19.41512376</t>
  </si>
  <si>
    <t>rs12985017</t>
  </si>
  <si>
    <t>20174T&gt;C</t>
  </si>
  <si>
    <t>19:41512792-C-T</t>
  </si>
  <si>
    <t>rs4803419</t>
  </si>
  <si>
    <t>20589C&gt;T</t>
  </si>
  <si>
    <t>19:41512841-G-T</t>
  </si>
  <si>
    <t>rs3745274</t>
  </si>
  <si>
    <t>20638G&gt;T</t>
  </si>
  <si>
    <t>Gln172His</t>
  </si>
  <si>
    <t>Many incl *6</t>
  </si>
  <si>
    <t>kgp21326314</t>
  </si>
  <si>
    <t>rs115016447</t>
  </si>
  <si>
    <t>20674T&gt;C</t>
  </si>
  <si>
    <t>Phe184=</t>
  </si>
  <si>
    <t>19:41512962-TC</t>
  </si>
  <si>
    <t>rs371424910</t>
  </si>
  <si>
    <t>20759T&gt;C</t>
  </si>
  <si>
    <t>Phe213Leu</t>
  </si>
  <si>
    <t>19:41515702-T-C</t>
  </si>
  <si>
    <t>rs2279345</t>
  </si>
  <si>
    <t>23499T&gt;C</t>
  </si>
  <si>
    <t>rs8192718</t>
  </si>
  <si>
    <t>23611G&gt;A</t>
  </si>
  <si>
    <t>kgp21448962</t>
  </si>
  <si>
    <t>rs35468935</t>
  </si>
  <si>
    <t>23806C&gt;T</t>
  </si>
  <si>
    <t>Phe311=</t>
  </si>
  <si>
    <t>*17.001</t>
  </si>
  <si>
    <t>rs6508965</t>
  </si>
  <si>
    <t>25485T&gt;C</t>
  </si>
  <si>
    <t>exm1470224</t>
  </si>
  <si>
    <t>rs28399499</t>
  </si>
  <si>
    <t>26018T&gt;C</t>
  </si>
  <si>
    <t>Ile328Thr</t>
  </si>
  <si>
    <t>exm1470233</t>
  </si>
  <si>
    <t>rs143979776</t>
  </si>
  <si>
    <t>26134G&gt;T</t>
  </si>
  <si>
    <t>Val367Leu</t>
  </si>
  <si>
    <t>19:41518773-C-T</t>
  </si>
  <si>
    <t>rs8192719</t>
  </si>
  <si>
    <t>26570C&gt;T</t>
  </si>
  <si>
    <t>19:41519306-G-A</t>
  </si>
  <si>
    <t>rs36118214</t>
  </si>
  <si>
    <t>27103G&gt;A</t>
  </si>
  <si>
    <t>exm-rs7260329</t>
  </si>
  <si>
    <t>rs7260329</t>
  </si>
  <si>
    <t>29435G&gt;A</t>
  </si>
  <si>
    <t>JHU_19.41522337</t>
  </si>
  <si>
    <t>rs71337576</t>
  </si>
  <si>
    <t>30135A&gt;G</t>
  </si>
  <si>
    <t>exm1470253</t>
  </si>
  <si>
    <t>rs147991149</t>
  </si>
  <si>
    <t>30380C&gt;T</t>
  </si>
  <si>
    <t>Arg443Cys</t>
  </si>
  <si>
    <t>kgp21549305</t>
  </si>
  <si>
    <t>rs34749331</t>
  </si>
  <si>
    <t>30601G&gt;A</t>
  </si>
  <si>
    <t>rs28399502</t>
  </si>
  <si>
    <t>30667C&gt;A</t>
  </si>
  <si>
    <t>kgp10606989</t>
  </si>
  <si>
    <t>rs7246465</t>
  </si>
  <si>
    <t>31100T&gt;C</t>
  </si>
  <si>
    <t>kgp29560897</t>
  </si>
  <si>
    <t>rs142209151</t>
  </si>
  <si>
    <t>31363A&gt;C</t>
  </si>
  <si>
    <t>kgp2885282</t>
  </si>
  <si>
    <t>rs707265</t>
  </si>
  <si>
    <t>31884A&gt;G</t>
  </si>
  <si>
    <t>JHU_19.41524130</t>
  </si>
  <si>
    <t>rs12979270</t>
  </si>
  <si>
    <t>31928A&gt;C</t>
  </si>
  <si>
    <t>*1.007, *2.003, *15.001</t>
  </si>
  <si>
    <t>kgp8949913</t>
  </si>
  <si>
    <t>rs1042389</t>
  </si>
  <si>
    <t>31950T&gt;C</t>
  </si>
  <si>
    <t>kgp29581358</t>
  </si>
  <si>
    <t>rs61365636</t>
  </si>
  <si>
    <t>32000G&gt;C</t>
  </si>
  <si>
    <t>CYP2A13</t>
  </si>
  <si>
    <t>rs16974961</t>
  </si>
  <si>
    <t>10687G&gt;T</t>
  </si>
  <si>
    <t>(NG_007928.1)</t>
  </si>
  <si>
    <t>kgp21369081</t>
  </si>
  <si>
    <t>rs116368403</t>
  </si>
  <si>
    <t>10887C&gt;A</t>
  </si>
  <si>
    <t>Gln360Lys</t>
  </si>
  <si>
    <t>CYP2D6</t>
  </si>
  <si>
    <t>22:42522613-G-C</t>
  </si>
  <si>
    <t>rs1135840</t>
  </si>
  <si>
    <t>9200G&gt;C</t>
  </si>
  <si>
    <t>Ser486Thr</t>
  </si>
  <si>
    <t>(NG_008376.4)</t>
  </si>
  <si>
    <t>MAOA</t>
  </si>
  <si>
    <t>X</t>
  </si>
  <si>
    <t>rs5906938</t>
  </si>
  <si>
    <t>29887A&gt;G</t>
  </si>
  <si>
    <t>(NG_008957.2)</t>
  </si>
  <si>
    <t>exm2262816</t>
  </si>
  <si>
    <t>rs28375424</t>
  </si>
  <si>
    <t>56766C&gt;T</t>
  </si>
  <si>
    <t>rs1800464</t>
  </si>
  <si>
    <t>60790A&gt;C</t>
  </si>
  <si>
    <t>Arg129=</t>
  </si>
  <si>
    <t>rs3810709</t>
  </si>
  <si>
    <t>77461C&gt;T</t>
  </si>
  <si>
    <t>rs73625696</t>
  </si>
  <si>
    <t>78269G&gt;A</t>
  </si>
  <si>
    <t>kgp31071728</t>
  </si>
  <si>
    <t>rs6323</t>
  </si>
  <si>
    <t>80629G&gt;T</t>
  </si>
  <si>
    <t>Arg297=</t>
  </si>
  <si>
    <t>rs1137070</t>
  </si>
  <si>
    <t>92984T&gt;C</t>
  </si>
  <si>
    <t>Asp470=</t>
  </si>
  <si>
    <t>MAOB</t>
  </si>
  <si>
    <t>rs3027438</t>
  </si>
  <si>
    <t>120638T&gt;C</t>
  </si>
  <si>
    <t>(NG_008723.2)</t>
  </si>
  <si>
    <t>rs3027439</t>
  </si>
  <si>
    <t>120587T&gt;C</t>
  </si>
  <si>
    <t>rs3027440</t>
  </si>
  <si>
    <t>120242T&gt;C</t>
  </si>
  <si>
    <t>rs17462</t>
  </si>
  <si>
    <t>120227A&gt;G</t>
  </si>
  <si>
    <t>kgp30567192</t>
  </si>
  <si>
    <t>rs6324</t>
  </si>
  <si>
    <t>119908C&gt;T</t>
  </si>
  <si>
    <t>Pro487=</t>
  </si>
  <si>
    <t>rs10521432</t>
  </si>
  <si>
    <t>112983C&gt;T</t>
  </si>
  <si>
    <t>rs141504623</t>
  </si>
  <si>
    <t>81167A&gt;G</t>
  </si>
  <si>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 xml:space="preserve"> Listed in PharmVar, other nomenclature databases, or literature; x represents allele for the variant not listed in those resources.</t>
    </r>
  </si>
  <si>
    <t xml:space="preserve">n/a Information is not available in or translatable from UGT Allele Nomenclature tables (https://www.pharmacogenomics.pha.ulaval.ca/ugt-alleles-nomenclature/).  </t>
  </si>
  <si>
    <t>? Could not be found/has not been determined.</t>
  </si>
  <si>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These are the frequencies of the same allele determined as the minor allele (A1) in the Malagasy samples.</t>
    </r>
  </si>
  <si>
    <t>fs = frame shift.</t>
  </si>
  <si>
    <t>X = termination (stop gained).</t>
  </si>
  <si>
    <t>UTR = untranslated region.</t>
  </si>
  <si>
    <t>RUNDC3B = RUN domain containing 3B gene partly overlaps with ABCB1.</t>
  </si>
  <si>
    <t>IAPP = Islet amyloid polypetide gene partly overlaps with SCLO1A2.</t>
  </si>
  <si>
    <t>CHR = Chromosome.</t>
  </si>
  <si>
    <t>A1 = minor allele; A2 = major allele; MAF = minor allele frequency.</t>
  </si>
  <si>
    <t>Global = All populations combined in 1000 Genomes Project (or other allele frequency databases).</t>
  </si>
  <si>
    <r>
      <t>EUR MAF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</si>
  <si>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EUR, European; AFR, African; SAS, South Asian; EAS, East Asian.</t>
  </si>
  <si>
    <t>Chamnanphon et al., 2020</t>
  </si>
  <si>
    <t>Sortica et al., 2016</t>
  </si>
  <si>
    <t>Ariffin et al., 2019; Chamnanphon et al., 2020</t>
  </si>
  <si>
    <t>Silvino et al., 2016; Sortica et al., 2016</t>
  </si>
  <si>
    <t>Sortica et al., 2017</t>
  </si>
  <si>
    <t>Ariffin et al., 2019</t>
  </si>
  <si>
    <t>NCHROBS = Number of allele observations.</t>
  </si>
  <si>
    <r>
      <t>UGT1A</t>
    </r>
    <r>
      <rPr>
        <b/>
        <i/>
        <sz val="11"/>
        <color theme="1"/>
        <rFont val="Calibri"/>
        <family val="2"/>
      </rPr>
      <t>†</t>
    </r>
  </si>
  <si>
    <r>
      <rPr>
        <sz val="11"/>
        <color theme="1"/>
        <rFont val="Calibri"/>
        <family val="2"/>
      </rPr>
      <t>†</t>
    </r>
    <r>
      <rPr>
        <sz val="11"/>
        <color theme="1"/>
        <rFont val="Calibri"/>
        <family val="2"/>
        <scheme val="minor"/>
      </rPr>
      <t xml:space="preserve"> Five </t>
    </r>
    <r>
      <rPr>
        <i/>
        <sz val="11"/>
        <color theme="1"/>
        <rFont val="Calibri"/>
        <family val="2"/>
        <scheme val="minor"/>
      </rPr>
      <t>UGT1A</t>
    </r>
    <r>
      <rPr>
        <sz val="11"/>
        <color theme="1"/>
        <rFont val="Calibri"/>
        <family val="2"/>
        <scheme val="minor"/>
      </rPr>
      <t xml:space="preserve"> gene locus members (</t>
    </r>
    <r>
      <rPr>
        <i/>
        <sz val="11"/>
        <color theme="1"/>
        <rFont val="Calibri"/>
        <family val="2"/>
        <scheme val="minor"/>
      </rPr>
      <t>1A1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1A3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1A4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1A6</t>
    </r>
    <r>
      <rPr>
        <sz val="11"/>
        <color theme="1"/>
        <rFont val="Calibri"/>
        <family val="2"/>
        <scheme val="minor"/>
      </rPr>
      <t xml:space="preserve">, and </t>
    </r>
    <r>
      <rPr>
        <i/>
        <sz val="11"/>
        <color theme="1"/>
        <rFont val="Calibri"/>
        <family val="2"/>
        <scheme val="minor"/>
      </rPr>
      <t>1A9</t>
    </r>
    <r>
      <rPr>
        <sz val="11"/>
        <color theme="1"/>
        <rFont val="Calibri"/>
        <family val="2"/>
        <scheme val="minor"/>
      </rPr>
      <t>) located on Chr2: 234580544..234681946.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</si>
  <si>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RefSeq = Genomic reference sequence identifier; (-) RefSeq identifier (NG number) not available. </t>
    </r>
  </si>
  <si>
    <t>Supplementary Table S3: Distribution and characteristics of 593 polymorphic SNPs in the Malagasy, European, African, South Asian, and East Asian populations</t>
  </si>
  <si>
    <t xml:space="preserve">The rows highlighted in green represent the variants implicated by others in PQ metabolism or transport and/or treatment response (see Table 3).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</si>
</sst>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sz val="12"/>
      <color theme="1"/>
      <name val="Times New Roman"/>
      <family val="1"/>
    </font>
    <font>
      <b/>
      <i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3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3" fillId="0" borderId="2" xfId="0" applyFont="1" applyBorder="1"/>
    <xf numFmtId="0" fontId="0" fillId="0" borderId="2" xfId="0" applyBorder="1" applyAlignment="1">
      <alignment horizontal="left"/>
    </xf>
    <xf numFmtId="0" fontId="0" fillId="0" borderId="2" xfId="0" applyBorder="1"/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3" fillId="2" borderId="0" xfId="0" applyFont="1" applyFill="1"/>
    <xf numFmtId="0" fontId="0" fillId="2" borderId="0" xfId="0" applyFill="1" applyAlignment="1">
      <alignment horizontal="left"/>
    </xf>
    <xf numFmtId="0" fontId="0" fillId="2" borderId="0" xfId="0" applyFill="1"/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4" fillId="2" borderId="0" xfId="0" applyFont="1" applyFill="1"/>
    <xf numFmtId="0" fontId="5" fillId="2" borderId="0" xfId="0" applyFont="1" applyFill="1" applyAlignment="1">
      <alignment horizontal="left"/>
    </xf>
    <xf numFmtId="0" fontId="5" fillId="2" borderId="0" xfId="0" applyFont="1" applyFill="1"/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6" fillId="0" borderId="0" xfId="0" applyFont="1"/>
    <xf numFmtId="0" fontId="6" fillId="2" borderId="0" xfId="0" applyFont="1" applyFill="1"/>
    <xf numFmtId="1" fontId="0" fillId="2" borderId="0" xfId="0" applyNumberFormat="1" applyFill="1" applyAlignment="1">
      <alignment horizontal="center"/>
    </xf>
    <xf numFmtId="0" fontId="3" fillId="0" borderId="3" xfId="0" applyFont="1" applyBorder="1"/>
    <xf numFmtId="0" fontId="0" fillId="0" borderId="3" xfId="0" applyBorder="1" applyAlignment="1">
      <alignment horizontal="left"/>
    </xf>
    <xf numFmtId="0" fontId="0" fillId="0" borderId="3" xfId="0" applyBorder="1"/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0" fillId="2" borderId="0" xfId="0" applyFont="1" applyFill="1"/>
  </cellXfs>
  <cellStyles count="1">
    <cellStyle name="Normal" xfId="0" builtinId="0"/>
  </cellStyles>
  <dxfs count="28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aoa_poly_frq (1)_1" connectionId="13" xr16:uid="{00000000-0016-0000-0000-000016000000}" autoFormatId="16" applyNumberFormats="0" applyBorderFormats="0" applyFontFormats="0" applyPatternFormats="0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yp3a4_poly_frq_1" connectionId="11" xr16:uid="{00000000-0016-0000-0000-00000D000000}" autoFormatId="16" applyNumberFormats="0" applyBorderFormats="0" applyFontFormats="0" applyPatternFormats="0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bcg2_poly_frq_1" connectionId="2" xr16:uid="{00000000-0016-0000-0000-00000C000000}" autoFormatId="16" applyNumberFormats="0" applyBorderFormats="0" applyFontFormats="0" applyPatternFormats="0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yp2a6_poly_frq_1" connectionId="5" xr16:uid="{00000000-0016-0000-0000-00000B000000}" autoFormatId="16" applyNumberFormats="0" applyBorderFormats="0" applyFontFormats="0" applyPatternFormats="0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gt2b10_poly_frq_1" connectionId="19" xr16:uid="{00000000-0016-0000-0000-00000A000000}" autoFormatId="16" applyNumberFormats="0" applyBorderFormats="0" applyFontFormats="0" applyPatternFormats="0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gt2b17_poly_frq_1" connectionId="21" xr16:uid="{00000000-0016-0000-0000-000009000000}" autoFormatId="16" applyNumberFormats="0" applyBorderFormats="0" applyFontFormats="0" applyPatternFormats="0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yp2c19_poly_frq_1" connectionId="7" xr16:uid="{00000000-0016-0000-0000-000008000000}" autoFormatId="16" applyNumberFormats="0" applyBorderFormats="0" applyFontFormats="0" applyPatternFormats="0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gt2b7_poly_frq_1" connectionId="23" xr16:uid="{00000000-0016-0000-0000-000007000000}" autoFormatId="16" applyNumberFormats="0" applyBorderFormats="0" applyFontFormats="0" applyPatternFormats="0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gt2b4_poly_frq_1" connectionId="22" xr16:uid="{00000000-0016-0000-0000-000006000000}" autoFormatId="16" applyNumberFormats="0" applyBorderFormats="0" applyFontFormats="0" applyPatternFormats="0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maob_poly_frq_1" connectionId="14" xr16:uid="{00000000-0016-0000-0000-000005000000}" autoFormatId="16" applyNumberFormats="0" applyBorderFormats="0" applyFontFormats="0" applyPatternFormats="0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yp2c9_poly_frq_1" connectionId="9" xr16:uid="{00000000-0016-0000-0000-000004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yp1a2_poly_frq" connectionId="3" xr16:uid="{00000000-0016-0000-0000-000015000000}" autoFormatId="16" applyNumberFormats="0" applyBorderFormats="0" applyFontFormats="0" applyPatternFormats="0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lco1a2_poly_frq_1" connectionId="15" xr16:uid="{00000000-0016-0000-0000-000003000000}" autoFormatId="16" applyNumberFormats="0" applyBorderFormats="0" applyFontFormats="0" applyPatternFormats="0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yp2b6_poly_frq_1" connectionId="6" xr16:uid="{00000000-0016-0000-0000-000002000000}" autoFormatId="16" applyNumberFormats="0" applyBorderFormats="0" applyFontFormats="0" applyPatternFormats="0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lco1b1_poly_frq_1" connectionId="16" xr16:uid="{00000000-0016-0000-0000-000001000000}" autoFormatId="16" applyNumberFormats="0" applyBorderFormats="0" applyFontFormats="0" applyPatternFormats="0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yp3a5_poly_frq_1" connectionId="12" xr16:uid="{00000000-0016-0000-0000-000000000000}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lco2b1_poly_frq_1" connectionId="17" xr16:uid="{00000000-0016-0000-0000-000014000000}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yp2e1_poly_frq_1" connectionId="10" xr16:uid="{00000000-0016-0000-0000-000013000000}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yp2a13_poly_frq_1" connectionId="4" xr16:uid="{00000000-0016-0000-0000-000012000000}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gt1a9_poly_frq_2" connectionId="18" xr16:uid="{00000000-0016-0000-0000-000011000000}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ugt2b15_poly_frq_1" connectionId="20" xr16:uid="{00000000-0016-0000-0000-000010000000}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yp2c8_poly_frq_1" connectionId="8" xr16:uid="{00000000-0016-0000-0000-00000F000000}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abcb1_poly_frq_1" connectionId="1" xr16:uid="{00000000-0016-0000-0000-00000E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614"/>
  <sheetViews>
    <sheetView tabSelected="1" workbookViewId="0">
      <selection activeCell="A616" sqref="A616"/>
    </sheetView>
  </sheetViews>
  <sheetFormatPr defaultRowHeight="14.5" x14ac:dyDescent="0.35"/>
  <cols>
    <col min="1" max="1" width="16.7265625" customWidth="1"/>
    <col min="3" max="3" width="27.453125" bestFit="1" customWidth="1"/>
    <col min="4" max="5" width="10" bestFit="1" customWidth="1"/>
    <col min="6" max="6" width="12" bestFit="1" customWidth="1"/>
    <col min="7" max="7" width="18.81640625" bestFit="1" customWidth="1"/>
    <col min="8" max="8" width="22.7265625" bestFit="1" customWidth="1"/>
    <col min="9" max="9" width="23.1796875" bestFit="1" customWidth="1"/>
  </cols>
  <sheetData>
    <row r="1" spans="1:18" x14ac:dyDescent="0.35">
      <c r="A1" t="s">
        <v>1669</v>
      </c>
    </row>
    <row r="3" spans="1:18" ht="31" x14ac:dyDescent="0.35">
      <c r="A3" s="1" t="s">
        <v>0</v>
      </c>
      <c r="B3" s="2" t="s">
        <v>1</v>
      </c>
      <c r="C3" s="3" t="s">
        <v>2</v>
      </c>
      <c r="D3" s="4" t="s">
        <v>3</v>
      </c>
      <c r="E3" s="4" t="s">
        <v>4</v>
      </c>
      <c r="F3" s="3" t="s">
        <v>5</v>
      </c>
      <c r="G3" s="4" t="s">
        <v>6</v>
      </c>
      <c r="H3" s="4" t="s">
        <v>7</v>
      </c>
      <c r="I3" s="2" t="s">
        <v>8</v>
      </c>
      <c r="J3" s="5" t="s">
        <v>9</v>
      </c>
      <c r="K3" s="5" t="s">
        <v>10</v>
      </c>
      <c r="L3" s="5" t="s">
        <v>11</v>
      </c>
      <c r="M3" s="5" t="s">
        <v>12</v>
      </c>
      <c r="N3" s="6" t="s">
        <v>13</v>
      </c>
      <c r="O3" s="6" t="s">
        <v>1657</v>
      </c>
      <c r="P3" s="6" t="s">
        <v>14</v>
      </c>
      <c r="Q3" s="6" t="s">
        <v>15</v>
      </c>
      <c r="R3" s="6" t="s">
        <v>16</v>
      </c>
    </row>
    <row r="4" spans="1:18" x14ac:dyDescent="0.35">
      <c r="A4" s="7" t="s">
        <v>1666</v>
      </c>
      <c r="B4" s="8">
        <v>2</v>
      </c>
      <c r="C4" t="s">
        <v>17</v>
      </c>
      <c r="D4" s="8">
        <v>234581834</v>
      </c>
      <c r="E4" s="8">
        <f>D4-908646</f>
        <v>233673188</v>
      </c>
      <c r="F4" t="s">
        <v>17</v>
      </c>
      <c r="G4" s="8" t="s">
        <v>18</v>
      </c>
      <c r="H4" s="8" t="s">
        <v>19</v>
      </c>
      <c r="I4" s="8" t="s">
        <v>20</v>
      </c>
      <c r="J4" s="9" t="s">
        <v>21</v>
      </c>
      <c r="K4" s="9" t="s">
        <v>22</v>
      </c>
      <c r="L4" s="10">
        <v>0.45450000000000002</v>
      </c>
      <c r="M4" s="9">
        <v>110</v>
      </c>
      <c r="N4" s="10">
        <v>0.57699999999999996</v>
      </c>
      <c r="O4" s="10">
        <v>0.60399999999999998</v>
      </c>
      <c r="P4" s="10">
        <v>0.61599999999999999</v>
      </c>
      <c r="Q4" s="10">
        <v>0.69099999999999995</v>
      </c>
      <c r="R4" s="10">
        <v>0.438</v>
      </c>
    </row>
    <row r="5" spans="1:18" x14ac:dyDescent="0.35">
      <c r="A5" t="s">
        <v>23</v>
      </c>
      <c r="B5" s="8">
        <v>2</v>
      </c>
      <c r="C5" t="s">
        <v>24</v>
      </c>
      <c r="D5" s="8">
        <v>234584108</v>
      </c>
      <c r="E5" s="8">
        <f t="shared" ref="E5:E67" si="0">D5-908646</f>
        <v>233675462</v>
      </c>
      <c r="F5" t="s">
        <v>24</v>
      </c>
      <c r="G5" s="8" t="s">
        <v>25</v>
      </c>
      <c r="H5" s="8" t="s">
        <v>19</v>
      </c>
      <c r="I5" s="8" t="s">
        <v>20</v>
      </c>
      <c r="J5" s="9" t="s">
        <v>21</v>
      </c>
      <c r="K5" s="9" t="s">
        <v>26</v>
      </c>
      <c r="L5" s="10">
        <v>9.0910000000000001E-3</v>
      </c>
      <c r="M5" s="9">
        <v>110</v>
      </c>
      <c r="N5" s="9">
        <v>2.1999999999999999E-2</v>
      </c>
      <c r="O5" s="10">
        <v>2.4E-2</v>
      </c>
      <c r="P5" s="10">
        <v>1E-3</v>
      </c>
      <c r="Q5" s="10">
        <v>5.5E-2</v>
      </c>
      <c r="R5" s="10">
        <v>1.9E-2</v>
      </c>
    </row>
    <row r="6" spans="1:18" x14ac:dyDescent="0.35">
      <c r="A6" s="7"/>
      <c r="B6" s="8">
        <v>2</v>
      </c>
      <c r="C6" t="s">
        <v>27</v>
      </c>
      <c r="D6" s="8">
        <v>234584324</v>
      </c>
      <c r="E6" s="8">
        <f t="shared" si="0"/>
        <v>233675678</v>
      </c>
      <c r="F6" t="s">
        <v>28</v>
      </c>
      <c r="G6" s="8" t="s">
        <v>29</v>
      </c>
      <c r="H6" s="8" t="s">
        <v>19</v>
      </c>
      <c r="I6" s="8" t="s">
        <v>20</v>
      </c>
      <c r="J6" s="9" t="s">
        <v>21</v>
      </c>
      <c r="K6" s="9" t="s">
        <v>22</v>
      </c>
      <c r="L6" s="10">
        <v>0.38179999999999997</v>
      </c>
      <c r="M6" s="9">
        <v>110</v>
      </c>
      <c r="N6" s="10">
        <v>0.442</v>
      </c>
      <c r="O6" s="10">
        <v>0.52100000000000002</v>
      </c>
      <c r="P6" s="10">
        <v>0.40200000000000002</v>
      </c>
      <c r="Q6" s="10">
        <v>0.60899999999999999</v>
      </c>
      <c r="R6" s="10">
        <v>0.27</v>
      </c>
    </row>
    <row r="7" spans="1:18" x14ac:dyDescent="0.35">
      <c r="A7" s="7"/>
      <c r="B7" s="8">
        <v>2</v>
      </c>
      <c r="C7" t="s">
        <v>30</v>
      </c>
      <c r="D7" s="8">
        <v>234584502</v>
      </c>
      <c r="E7" s="8">
        <f t="shared" si="0"/>
        <v>233675856</v>
      </c>
      <c r="F7" t="s">
        <v>31</v>
      </c>
      <c r="G7" s="8" t="s">
        <v>32</v>
      </c>
      <c r="H7" s="8" t="s">
        <v>19</v>
      </c>
      <c r="I7" s="8" t="s">
        <v>20</v>
      </c>
      <c r="J7" s="9" t="s">
        <v>21</v>
      </c>
      <c r="K7" s="9" t="s">
        <v>22</v>
      </c>
      <c r="L7" s="10">
        <v>1.8180000000000002E-2</v>
      </c>
      <c r="M7" s="9">
        <v>110</v>
      </c>
      <c r="N7" s="10">
        <v>8.9999999999999993E-3</v>
      </c>
      <c r="O7" s="11">
        <v>0</v>
      </c>
      <c r="P7" s="10">
        <v>3.346361706234318E-2</v>
      </c>
      <c r="Q7" s="9">
        <v>0</v>
      </c>
      <c r="R7" s="9">
        <v>0</v>
      </c>
    </row>
    <row r="8" spans="1:18" x14ac:dyDescent="0.35">
      <c r="A8" s="7"/>
      <c r="B8" s="8">
        <v>2</v>
      </c>
      <c r="C8" t="s">
        <v>33</v>
      </c>
      <c r="D8" s="8">
        <v>234589616</v>
      </c>
      <c r="E8" s="8">
        <f t="shared" si="0"/>
        <v>233680970</v>
      </c>
      <c r="F8" t="s">
        <v>33</v>
      </c>
      <c r="G8" s="8" t="s">
        <v>34</v>
      </c>
      <c r="H8" s="8" t="s">
        <v>19</v>
      </c>
      <c r="I8" s="8" t="s">
        <v>20</v>
      </c>
      <c r="J8" s="9" t="s">
        <v>22</v>
      </c>
      <c r="K8" s="9" t="s">
        <v>21</v>
      </c>
      <c r="L8" s="10">
        <v>0.18179999999999999</v>
      </c>
      <c r="M8" s="9">
        <v>110</v>
      </c>
      <c r="N8" s="10">
        <v>0.17299999999999999</v>
      </c>
      <c r="O8" s="10">
        <v>0.22</v>
      </c>
      <c r="P8" s="10">
        <v>8.2000000000000003E-2</v>
      </c>
      <c r="Q8" s="10">
        <v>0.218</v>
      </c>
      <c r="R8" s="10">
        <v>0.214</v>
      </c>
    </row>
    <row r="9" spans="1:18" x14ac:dyDescent="0.35">
      <c r="A9" s="7"/>
      <c r="B9" s="8">
        <v>2</v>
      </c>
      <c r="C9" t="s">
        <v>35</v>
      </c>
      <c r="D9" s="8">
        <v>234590527</v>
      </c>
      <c r="E9" s="8">
        <f t="shared" si="0"/>
        <v>233681881</v>
      </c>
      <c r="F9" t="s">
        <v>36</v>
      </c>
      <c r="G9" s="8" t="s">
        <v>37</v>
      </c>
      <c r="H9" s="8" t="s">
        <v>19</v>
      </c>
      <c r="I9" s="8" t="s">
        <v>20</v>
      </c>
      <c r="J9" s="9" t="s">
        <v>26</v>
      </c>
      <c r="K9" s="9" t="s">
        <v>22</v>
      </c>
      <c r="L9" s="10">
        <v>0.1636</v>
      </c>
      <c r="M9" s="9">
        <v>110</v>
      </c>
      <c r="N9" s="10">
        <v>0.29799999999999999</v>
      </c>
      <c r="O9" s="10">
        <v>0.36</v>
      </c>
      <c r="P9" s="10">
        <v>0.25</v>
      </c>
      <c r="Q9" s="10">
        <v>0.42699999999999999</v>
      </c>
      <c r="R9" s="10">
        <v>0.19600000000000001</v>
      </c>
    </row>
    <row r="10" spans="1:18" x14ac:dyDescent="0.35">
      <c r="A10" s="7"/>
      <c r="B10" s="8">
        <v>2</v>
      </c>
      <c r="C10" t="s">
        <v>38</v>
      </c>
      <c r="D10" s="8">
        <v>234591000</v>
      </c>
      <c r="E10" s="8">
        <f t="shared" si="0"/>
        <v>233682354</v>
      </c>
      <c r="F10" t="s">
        <v>39</v>
      </c>
      <c r="G10" s="8" t="s">
        <v>40</v>
      </c>
      <c r="H10" t="s">
        <v>41</v>
      </c>
      <c r="I10" s="8" t="s">
        <v>42</v>
      </c>
      <c r="J10" s="9" t="s">
        <v>26</v>
      </c>
      <c r="K10" s="9" t="s">
        <v>21</v>
      </c>
      <c r="L10" s="10">
        <v>9.0910000000000001E-3</v>
      </c>
      <c r="M10" s="9">
        <v>110</v>
      </c>
      <c r="N10" s="10">
        <v>1.2999999999999999E-2</v>
      </c>
      <c r="O10" s="10">
        <v>1E-3</v>
      </c>
      <c r="P10" s="10">
        <v>4.4999999999999998E-2</v>
      </c>
      <c r="Q10" s="9">
        <v>0</v>
      </c>
      <c r="R10" s="9">
        <v>0</v>
      </c>
    </row>
    <row r="11" spans="1:18" x14ac:dyDescent="0.35">
      <c r="A11" s="7"/>
      <c r="B11" s="8">
        <v>2</v>
      </c>
      <c r="C11" t="s">
        <v>43</v>
      </c>
      <c r="D11" s="8">
        <v>234593117</v>
      </c>
      <c r="E11" s="8">
        <f t="shared" si="0"/>
        <v>233684471</v>
      </c>
      <c r="F11" t="s">
        <v>44</v>
      </c>
      <c r="G11" s="8" t="s">
        <v>45</v>
      </c>
      <c r="H11" s="8" t="s">
        <v>19</v>
      </c>
      <c r="I11" s="8" t="s">
        <v>20</v>
      </c>
      <c r="J11" s="9" t="s">
        <v>22</v>
      </c>
      <c r="K11" s="9" t="s">
        <v>26</v>
      </c>
      <c r="L11" s="10">
        <v>0.17269999999999999</v>
      </c>
      <c r="M11" s="9">
        <v>110</v>
      </c>
      <c r="N11" s="10">
        <v>0.35799999999999998</v>
      </c>
      <c r="O11" s="10">
        <v>0.38300000000000001</v>
      </c>
      <c r="P11" s="10">
        <v>0.36</v>
      </c>
      <c r="Q11" s="10">
        <v>0.47599999999999998</v>
      </c>
      <c r="R11" s="10">
        <v>0.224</v>
      </c>
    </row>
    <row r="12" spans="1:18" x14ac:dyDescent="0.35">
      <c r="A12" s="7"/>
      <c r="B12" s="8">
        <v>2</v>
      </c>
      <c r="C12" t="s">
        <v>46</v>
      </c>
      <c r="D12" s="8">
        <v>234597483</v>
      </c>
      <c r="E12" s="8">
        <f t="shared" si="0"/>
        <v>233688837</v>
      </c>
      <c r="F12" t="s">
        <v>46</v>
      </c>
      <c r="G12" s="8" t="s">
        <v>47</v>
      </c>
      <c r="H12" s="8" t="s">
        <v>19</v>
      </c>
      <c r="I12" s="8" t="s">
        <v>20</v>
      </c>
      <c r="J12" s="9" t="s">
        <v>21</v>
      </c>
      <c r="K12" s="9" t="s">
        <v>22</v>
      </c>
      <c r="L12" s="10">
        <v>0.18179999999999999</v>
      </c>
      <c r="M12" s="9">
        <v>110</v>
      </c>
      <c r="N12" s="10">
        <v>0.36199999999999999</v>
      </c>
      <c r="O12" s="10">
        <v>0.38200000000000001</v>
      </c>
      <c r="P12" s="10">
        <v>0.377</v>
      </c>
      <c r="Q12" s="10">
        <v>0.47599999999999998</v>
      </c>
      <c r="R12" s="10">
        <v>0.224</v>
      </c>
    </row>
    <row r="13" spans="1:18" x14ac:dyDescent="0.35">
      <c r="A13" s="7"/>
      <c r="B13" s="8">
        <v>2</v>
      </c>
      <c r="C13" t="s">
        <v>48</v>
      </c>
      <c r="D13" s="8">
        <v>234599406</v>
      </c>
      <c r="E13" s="8">
        <f t="shared" si="0"/>
        <v>233690760</v>
      </c>
      <c r="F13" t="s">
        <v>49</v>
      </c>
      <c r="G13" s="8" t="s">
        <v>50</v>
      </c>
      <c r="H13" s="8" t="s">
        <v>19</v>
      </c>
      <c r="I13" s="8" t="s">
        <v>20</v>
      </c>
      <c r="J13" s="9" t="s">
        <v>21</v>
      </c>
      <c r="K13" s="9" t="s">
        <v>22</v>
      </c>
      <c r="L13" s="10">
        <v>0.45450000000000002</v>
      </c>
      <c r="M13" s="9">
        <v>110</v>
      </c>
      <c r="N13" s="9">
        <v>0.27300000000000002</v>
      </c>
      <c r="O13" s="10">
        <v>0.26700000000000002</v>
      </c>
      <c r="P13" s="10">
        <v>0.30709999999999998</v>
      </c>
      <c r="Q13" s="9">
        <v>0.29699999999999999</v>
      </c>
      <c r="R13" s="9">
        <v>0.247</v>
      </c>
    </row>
    <row r="14" spans="1:18" x14ac:dyDescent="0.35">
      <c r="A14" s="7"/>
      <c r="B14" s="8">
        <v>2</v>
      </c>
      <c r="C14" t="s">
        <v>51</v>
      </c>
      <c r="D14" s="8">
        <v>234600424</v>
      </c>
      <c r="E14" s="8">
        <f t="shared" si="0"/>
        <v>233691778</v>
      </c>
      <c r="F14" t="s">
        <v>52</v>
      </c>
      <c r="G14" s="8" t="s">
        <v>53</v>
      </c>
      <c r="H14" s="8" t="s">
        <v>54</v>
      </c>
      <c r="I14" s="8" t="s">
        <v>20</v>
      </c>
      <c r="J14" s="9" t="s">
        <v>22</v>
      </c>
      <c r="K14" s="9" t="s">
        <v>21</v>
      </c>
      <c r="L14" s="10">
        <v>9.0910000000000001E-3</v>
      </c>
      <c r="M14" s="9">
        <v>110</v>
      </c>
      <c r="N14" s="10">
        <v>5.0000000000000001E-3</v>
      </c>
      <c r="O14" s="10">
        <v>1E-3</v>
      </c>
      <c r="P14" s="10">
        <v>1.6E-2</v>
      </c>
      <c r="Q14" s="9">
        <v>0</v>
      </c>
      <c r="R14" s="11">
        <v>0</v>
      </c>
    </row>
    <row r="15" spans="1:18" x14ac:dyDescent="0.35">
      <c r="A15" s="7"/>
      <c r="B15" s="8">
        <v>2</v>
      </c>
      <c r="C15" t="s">
        <v>55</v>
      </c>
      <c r="D15" s="8">
        <v>234601669</v>
      </c>
      <c r="E15" s="8">
        <f t="shared" si="0"/>
        <v>233693023</v>
      </c>
      <c r="F15" t="s">
        <v>55</v>
      </c>
      <c r="G15" s="8" t="s">
        <v>56</v>
      </c>
      <c r="H15" t="s">
        <v>57</v>
      </c>
      <c r="I15" s="8" t="s">
        <v>58</v>
      </c>
      <c r="J15" s="9" t="s">
        <v>26</v>
      </c>
      <c r="K15" s="9" t="s">
        <v>22</v>
      </c>
      <c r="L15" s="10">
        <v>0.18179999999999999</v>
      </c>
      <c r="M15" s="9">
        <v>110</v>
      </c>
      <c r="N15" s="10">
        <v>0.36199999999999999</v>
      </c>
      <c r="O15" s="10">
        <v>0.38300000000000001</v>
      </c>
      <c r="P15" s="10">
        <v>0.377</v>
      </c>
      <c r="Q15" s="10">
        <v>0.47599999999999998</v>
      </c>
      <c r="R15" s="10">
        <v>0.224</v>
      </c>
    </row>
    <row r="16" spans="1:18" x14ac:dyDescent="0.35">
      <c r="A16" s="7"/>
      <c r="B16" s="8">
        <v>2</v>
      </c>
      <c r="C16" t="s">
        <v>59</v>
      </c>
      <c r="D16" s="8">
        <v>234601965</v>
      </c>
      <c r="E16" s="8">
        <f t="shared" si="0"/>
        <v>233693319</v>
      </c>
      <c r="F16" t="s">
        <v>60</v>
      </c>
      <c r="G16" s="8" t="s">
        <v>61</v>
      </c>
      <c r="H16" t="s">
        <v>62</v>
      </c>
      <c r="I16" s="8" t="s">
        <v>58</v>
      </c>
      <c r="J16" s="9" t="s">
        <v>21</v>
      </c>
      <c r="K16" s="9" t="s">
        <v>22</v>
      </c>
      <c r="L16" s="10">
        <v>0.18179999999999999</v>
      </c>
      <c r="M16" s="9">
        <v>110</v>
      </c>
      <c r="N16" s="10">
        <v>0.34300000000000003</v>
      </c>
      <c r="O16" s="10">
        <v>0.33300000000000002</v>
      </c>
      <c r="P16" s="10">
        <v>0.36799999999999999</v>
      </c>
      <c r="Q16" s="10">
        <v>0.46700000000000003</v>
      </c>
      <c r="R16" s="10">
        <v>0.224</v>
      </c>
    </row>
    <row r="17" spans="1:18" x14ac:dyDescent="0.35">
      <c r="A17" s="7"/>
      <c r="B17" s="8">
        <v>2</v>
      </c>
      <c r="C17" t="s">
        <v>63</v>
      </c>
      <c r="D17" s="8">
        <v>234602191</v>
      </c>
      <c r="E17" s="8">
        <f t="shared" si="0"/>
        <v>233693545</v>
      </c>
      <c r="F17" t="s">
        <v>64</v>
      </c>
      <c r="G17" s="8" t="s">
        <v>65</v>
      </c>
      <c r="H17" t="s">
        <v>66</v>
      </c>
      <c r="I17" s="8" t="s">
        <v>58</v>
      </c>
      <c r="J17" s="9" t="s">
        <v>21</v>
      </c>
      <c r="K17" s="9" t="s">
        <v>22</v>
      </c>
      <c r="L17" s="10">
        <v>0.1636</v>
      </c>
      <c r="M17" s="9">
        <v>110</v>
      </c>
      <c r="N17" s="10">
        <v>0.27800000000000002</v>
      </c>
      <c r="O17" s="10">
        <v>0.31</v>
      </c>
      <c r="P17" s="10">
        <v>0.23899999999999999</v>
      </c>
      <c r="Q17" s="10">
        <v>0.41799999999999998</v>
      </c>
      <c r="R17" s="10">
        <v>0.19600000000000001</v>
      </c>
    </row>
    <row r="18" spans="1:18" x14ac:dyDescent="0.35">
      <c r="A18" s="7"/>
      <c r="B18" s="8">
        <v>2</v>
      </c>
      <c r="C18" t="s">
        <v>67</v>
      </c>
      <c r="D18" s="8">
        <v>234602202</v>
      </c>
      <c r="E18" s="8">
        <f t="shared" si="0"/>
        <v>233693556</v>
      </c>
      <c r="F18" t="s">
        <v>68</v>
      </c>
      <c r="G18" s="8" t="s">
        <v>69</v>
      </c>
      <c r="H18" t="s">
        <v>70</v>
      </c>
      <c r="I18" s="8" t="s">
        <v>58</v>
      </c>
      <c r="J18" s="9" t="s">
        <v>26</v>
      </c>
      <c r="K18" s="9" t="s">
        <v>22</v>
      </c>
      <c r="L18" s="10">
        <v>0.17269999999999999</v>
      </c>
      <c r="M18" s="9">
        <v>110</v>
      </c>
      <c r="N18" s="10">
        <v>0.32500000000000001</v>
      </c>
      <c r="O18" s="10">
        <v>0.33300000000000002</v>
      </c>
      <c r="P18" s="10">
        <v>0.30199999999999999</v>
      </c>
      <c r="Q18" s="10">
        <v>0.46700000000000003</v>
      </c>
      <c r="R18" s="10">
        <v>0.224</v>
      </c>
    </row>
    <row r="19" spans="1:18" x14ac:dyDescent="0.35">
      <c r="A19" s="7"/>
      <c r="B19" s="8">
        <v>2</v>
      </c>
      <c r="C19" t="s">
        <v>71</v>
      </c>
      <c r="D19" s="8">
        <v>234602277</v>
      </c>
      <c r="E19" s="8">
        <f t="shared" si="0"/>
        <v>233693631</v>
      </c>
      <c r="F19" t="s">
        <v>71</v>
      </c>
      <c r="G19" s="8" t="s">
        <v>72</v>
      </c>
      <c r="H19" t="s">
        <v>73</v>
      </c>
      <c r="I19" s="8" t="s">
        <v>74</v>
      </c>
      <c r="J19" s="9" t="s">
        <v>22</v>
      </c>
      <c r="K19" s="9" t="s">
        <v>26</v>
      </c>
      <c r="L19" s="10">
        <v>1.8180000000000002E-2</v>
      </c>
      <c r="M19" s="9">
        <v>110</v>
      </c>
      <c r="N19" s="10">
        <v>6.5000000000000002E-2</v>
      </c>
      <c r="O19" s="10">
        <v>2.3E-2</v>
      </c>
      <c r="P19" s="10">
        <v>0.129</v>
      </c>
      <c r="Q19" s="10">
        <v>4.9000000000000002E-2</v>
      </c>
      <c r="R19" s="10">
        <v>2.8000000000000001E-2</v>
      </c>
    </row>
    <row r="20" spans="1:18" x14ac:dyDescent="0.35">
      <c r="A20" s="7"/>
      <c r="B20" s="8">
        <v>2</v>
      </c>
      <c r="C20" t="s">
        <v>75</v>
      </c>
      <c r="D20" s="8">
        <v>234603780</v>
      </c>
      <c r="E20" s="8">
        <f t="shared" si="0"/>
        <v>233695134</v>
      </c>
      <c r="F20" t="s">
        <v>76</v>
      </c>
      <c r="G20" s="8" t="s">
        <v>77</v>
      </c>
      <c r="H20" s="8" t="s">
        <v>19</v>
      </c>
      <c r="I20" s="8" t="s">
        <v>20</v>
      </c>
      <c r="J20" s="9" t="s">
        <v>21</v>
      </c>
      <c r="K20" s="9" t="s">
        <v>22</v>
      </c>
      <c r="L20" s="10">
        <v>0.2545</v>
      </c>
      <c r="M20" s="9">
        <v>110</v>
      </c>
      <c r="N20" s="10">
        <v>0.1535</v>
      </c>
      <c r="O20" s="10">
        <v>0.13100000000000001</v>
      </c>
      <c r="P20" s="10">
        <v>0.23469999999999999</v>
      </c>
      <c r="Q20" s="9">
        <v>0.28000000000000003</v>
      </c>
      <c r="R20" s="9">
        <v>0.14399999999999999</v>
      </c>
    </row>
    <row r="21" spans="1:18" x14ac:dyDescent="0.35">
      <c r="A21" s="7"/>
      <c r="B21" s="8">
        <v>2</v>
      </c>
      <c r="C21" t="s">
        <v>78</v>
      </c>
      <c r="D21" s="8">
        <v>234607560</v>
      </c>
      <c r="E21" s="8">
        <f t="shared" si="0"/>
        <v>233698914</v>
      </c>
      <c r="F21" t="s">
        <v>79</v>
      </c>
      <c r="G21" s="8" t="s">
        <v>80</v>
      </c>
      <c r="H21" s="8" t="s">
        <v>19</v>
      </c>
      <c r="I21" s="8" t="s">
        <v>20</v>
      </c>
      <c r="J21" s="9" t="s">
        <v>22</v>
      </c>
      <c r="K21" s="9" t="s">
        <v>21</v>
      </c>
      <c r="L21" s="10">
        <v>0.18179999999999999</v>
      </c>
      <c r="M21" s="9">
        <v>110</v>
      </c>
      <c r="N21" s="10">
        <v>0.17</v>
      </c>
      <c r="O21" s="10">
        <v>0.22600000000000001</v>
      </c>
      <c r="P21" s="10">
        <v>5.7000000000000002E-2</v>
      </c>
      <c r="Q21" s="10">
        <v>0.22900000000000001</v>
      </c>
      <c r="R21" s="10">
        <v>0.217</v>
      </c>
    </row>
    <row r="22" spans="1:18" x14ac:dyDescent="0.35">
      <c r="A22" s="7"/>
      <c r="B22" s="8">
        <v>2</v>
      </c>
      <c r="C22" t="s">
        <v>81</v>
      </c>
      <c r="D22" s="8">
        <v>234615400</v>
      </c>
      <c r="E22" s="8">
        <f t="shared" si="0"/>
        <v>233706754</v>
      </c>
      <c r="F22" t="s">
        <v>81</v>
      </c>
      <c r="G22" s="8" t="s">
        <v>82</v>
      </c>
      <c r="H22" s="8" t="s">
        <v>19</v>
      </c>
      <c r="I22" s="8" t="s">
        <v>20</v>
      </c>
      <c r="J22" s="9" t="s">
        <v>22</v>
      </c>
      <c r="K22" s="9" t="s">
        <v>21</v>
      </c>
      <c r="L22" s="10">
        <v>0.3</v>
      </c>
      <c r="M22" s="9">
        <v>110</v>
      </c>
      <c r="N22" s="10">
        <v>0.38800000000000001</v>
      </c>
      <c r="O22" s="10">
        <v>0.33700000000000002</v>
      </c>
      <c r="P22" s="10">
        <v>0.67500000000000004</v>
      </c>
      <c r="Q22" s="10">
        <v>0.39700000000000002</v>
      </c>
      <c r="R22" s="10">
        <v>7.2999999999999995E-2</v>
      </c>
    </row>
    <row r="23" spans="1:18" x14ac:dyDescent="0.35">
      <c r="A23" s="7"/>
      <c r="B23" s="8">
        <v>2</v>
      </c>
      <c r="C23" t="s">
        <v>83</v>
      </c>
      <c r="D23" s="8">
        <v>234617632</v>
      </c>
      <c r="E23" s="8">
        <f t="shared" si="0"/>
        <v>233708986</v>
      </c>
      <c r="F23" t="s">
        <v>83</v>
      </c>
      <c r="G23" s="8" t="s">
        <v>84</v>
      </c>
      <c r="H23" s="8" t="s">
        <v>19</v>
      </c>
      <c r="I23" s="8" t="s">
        <v>20</v>
      </c>
      <c r="J23" s="9" t="s">
        <v>22</v>
      </c>
      <c r="K23" s="9" t="s">
        <v>21</v>
      </c>
      <c r="L23" s="10">
        <v>0.20910000000000001</v>
      </c>
      <c r="M23" s="9">
        <v>110</v>
      </c>
      <c r="N23" s="10">
        <v>0.21199999999999999</v>
      </c>
      <c r="O23" s="10">
        <v>0.108</v>
      </c>
      <c r="P23" s="10">
        <v>0.221</v>
      </c>
      <c r="Q23" s="10">
        <v>0.26700000000000002</v>
      </c>
      <c r="R23" s="10">
        <v>0.27700000000000002</v>
      </c>
    </row>
    <row r="24" spans="1:18" x14ac:dyDescent="0.35">
      <c r="A24" s="7"/>
      <c r="B24" s="8">
        <v>2</v>
      </c>
      <c r="C24" t="s">
        <v>85</v>
      </c>
      <c r="D24" s="8">
        <v>234621825</v>
      </c>
      <c r="E24" s="8">
        <f t="shared" si="0"/>
        <v>233713179</v>
      </c>
      <c r="F24" t="s">
        <v>86</v>
      </c>
      <c r="G24" s="8" t="s">
        <v>87</v>
      </c>
      <c r="H24" t="s">
        <v>88</v>
      </c>
      <c r="I24" s="8" t="s">
        <v>89</v>
      </c>
      <c r="J24" s="9" t="s">
        <v>21</v>
      </c>
      <c r="K24" s="9" t="s">
        <v>22</v>
      </c>
      <c r="L24" s="10">
        <v>0.1636</v>
      </c>
      <c r="M24" s="9">
        <v>110</v>
      </c>
      <c r="N24" s="10">
        <v>0.14499999999999999</v>
      </c>
      <c r="O24" s="10">
        <v>9.6000000000000002E-2</v>
      </c>
      <c r="P24" s="10">
        <v>8.1000000000000003E-2</v>
      </c>
      <c r="Q24" s="10">
        <v>0.222</v>
      </c>
      <c r="R24" s="10">
        <v>0.23300000000000001</v>
      </c>
    </row>
    <row r="25" spans="1:18" x14ac:dyDescent="0.35">
      <c r="A25" s="7"/>
      <c r="B25" s="8">
        <v>2</v>
      </c>
      <c r="C25" t="s">
        <v>90</v>
      </c>
      <c r="D25" s="8">
        <v>234622294</v>
      </c>
      <c r="E25" s="8">
        <f t="shared" si="0"/>
        <v>233713648</v>
      </c>
      <c r="F25" t="s">
        <v>91</v>
      </c>
      <c r="G25" s="8" t="s">
        <v>92</v>
      </c>
      <c r="H25" t="s">
        <v>93</v>
      </c>
      <c r="I25" s="8" t="s">
        <v>89</v>
      </c>
      <c r="J25" s="9" t="s">
        <v>22</v>
      </c>
      <c r="K25" s="9" t="s">
        <v>21</v>
      </c>
      <c r="L25" s="10">
        <v>0.14810000000000001</v>
      </c>
      <c r="M25" s="9">
        <v>108</v>
      </c>
      <c r="N25" s="10">
        <v>0.101302288871349</v>
      </c>
      <c r="O25" s="10">
        <v>0.09</v>
      </c>
      <c r="P25" s="10">
        <v>0.10393814931142788</v>
      </c>
      <c r="Q25" s="10">
        <v>0.19546211490424645</v>
      </c>
      <c r="R25" s="10">
        <v>0.20483558994197293</v>
      </c>
    </row>
    <row r="26" spans="1:18" x14ac:dyDescent="0.35">
      <c r="A26" s="7"/>
      <c r="B26" s="8">
        <v>2</v>
      </c>
      <c r="C26" t="s">
        <v>94</v>
      </c>
      <c r="D26" s="8">
        <v>234622486</v>
      </c>
      <c r="E26" s="8">
        <f t="shared" si="0"/>
        <v>233713840</v>
      </c>
      <c r="F26" t="s">
        <v>95</v>
      </c>
      <c r="G26" s="8" t="s">
        <v>96</v>
      </c>
      <c r="H26" t="s">
        <v>97</v>
      </c>
      <c r="I26" s="8" t="s">
        <v>20</v>
      </c>
      <c r="J26" s="9" t="s">
        <v>98</v>
      </c>
      <c r="K26" s="9" t="s">
        <v>99</v>
      </c>
      <c r="L26" s="10">
        <v>9.0910000000000001E-3</v>
      </c>
      <c r="M26" s="9">
        <v>110</v>
      </c>
      <c r="N26" s="10">
        <v>4.0000000000000001E-3</v>
      </c>
      <c r="O26" s="10">
        <v>4.0000000000000001E-3</v>
      </c>
      <c r="P26" s="11">
        <v>0</v>
      </c>
      <c r="Q26" s="11">
        <v>0</v>
      </c>
      <c r="R26" s="11">
        <v>0</v>
      </c>
    </row>
    <row r="27" spans="1:18" x14ac:dyDescent="0.35">
      <c r="A27" s="7"/>
      <c r="B27" s="8">
        <v>2</v>
      </c>
      <c r="C27" t="s">
        <v>100</v>
      </c>
      <c r="D27" s="8">
        <v>234627248</v>
      </c>
      <c r="E27" s="8">
        <f t="shared" si="0"/>
        <v>233718602</v>
      </c>
      <c r="F27" t="s">
        <v>101</v>
      </c>
      <c r="G27" s="8" t="s">
        <v>102</v>
      </c>
      <c r="H27" s="8" t="s">
        <v>19</v>
      </c>
      <c r="I27" s="8" t="s">
        <v>20</v>
      </c>
      <c r="J27" s="9" t="s">
        <v>22</v>
      </c>
      <c r="K27" s="9" t="s">
        <v>21</v>
      </c>
      <c r="L27" s="10">
        <v>0.1636</v>
      </c>
      <c r="M27" s="9">
        <v>110</v>
      </c>
      <c r="N27" s="10">
        <v>0.14399999999999999</v>
      </c>
      <c r="O27" s="10">
        <v>9.4E-2</v>
      </c>
      <c r="P27" s="10">
        <v>0.08</v>
      </c>
      <c r="Q27" s="10">
        <v>0.218</v>
      </c>
      <c r="R27" s="10">
        <v>0.23300000000000001</v>
      </c>
    </row>
    <row r="28" spans="1:18" x14ac:dyDescent="0.35">
      <c r="A28" s="7"/>
      <c r="B28" s="8">
        <v>2</v>
      </c>
      <c r="C28" t="s">
        <v>103</v>
      </c>
      <c r="D28" s="8">
        <v>234627304</v>
      </c>
      <c r="E28" s="8">
        <f t="shared" si="0"/>
        <v>233718658</v>
      </c>
      <c r="F28" t="s">
        <v>104</v>
      </c>
      <c r="G28" s="8" t="s">
        <v>105</v>
      </c>
      <c r="H28" s="8" t="s">
        <v>19</v>
      </c>
      <c r="I28" s="8" t="s">
        <v>20</v>
      </c>
      <c r="J28" s="9" t="s">
        <v>22</v>
      </c>
      <c r="K28" s="9" t="s">
        <v>21</v>
      </c>
      <c r="L28" s="10">
        <v>0.1636</v>
      </c>
      <c r="M28" s="9">
        <v>110</v>
      </c>
      <c r="N28" s="10">
        <v>0.14399999999999999</v>
      </c>
      <c r="O28" s="10">
        <v>9.5000000000000001E-2</v>
      </c>
      <c r="P28" s="10">
        <v>0.08</v>
      </c>
      <c r="Q28" s="10">
        <v>0.218</v>
      </c>
      <c r="R28" s="10">
        <v>0.23300000000000001</v>
      </c>
    </row>
    <row r="29" spans="1:18" x14ac:dyDescent="0.35">
      <c r="A29" s="7"/>
      <c r="B29" s="8">
        <v>2</v>
      </c>
      <c r="C29" t="s">
        <v>106</v>
      </c>
      <c r="D29" s="8">
        <v>234627914</v>
      </c>
      <c r="E29" s="8">
        <f t="shared" si="0"/>
        <v>233719268</v>
      </c>
      <c r="F29" t="s">
        <v>107</v>
      </c>
      <c r="G29" s="8" t="s">
        <v>108</v>
      </c>
      <c r="H29" t="s">
        <v>109</v>
      </c>
      <c r="I29" s="8" t="s">
        <v>110</v>
      </c>
      <c r="J29" s="9" t="s">
        <v>21</v>
      </c>
      <c r="K29" s="9" t="s">
        <v>22</v>
      </c>
      <c r="L29" s="10">
        <v>0.1389</v>
      </c>
      <c r="M29" s="9">
        <v>108</v>
      </c>
      <c r="N29" s="10">
        <v>0.13100000000000001</v>
      </c>
      <c r="O29" s="10">
        <v>6.6000000000000003E-2</v>
      </c>
      <c r="P29" s="10">
        <v>7.3999999999999996E-2</v>
      </c>
      <c r="Q29" s="10">
        <v>0.20200000000000001</v>
      </c>
      <c r="R29" s="10">
        <v>0.22900000000000001</v>
      </c>
    </row>
    <row r="30" spans="1:18" x14ac:dyDescent="0.35">
      <c r="A30" s="7"/>
      <c r="B30" s="8">
        <v>2</v>
      </c>
      <c r="C30" t="s">
        <v>111</v>
      </c>
      <c r="D30" s="8">
        <v>234627937</v>
      </c>
      <c r="E30" s="8">
        <f t="shared" si="0"/>
        <v>233719291</v>
      </c>
      <c r="F30" t="s">
        <v>112</v>
      </c>
      <c r="G30" s="8" t="s">
        <v>113</v>
      </c>
      <c r="H30" t="s">
        <v>114</v>
      </c>
      <c r="I30" s="8" t="s">
        <v>115</v>
      </c>
      <c r="J30" s="9" t="s">
        <v>22</v>
      </c>
      <c r="K30" s="9" t="s">
        <v>21</v>
      </c>
      <c r="L30" s="10">
        <v>5.4550000000000001E-2</v>
      </c>
      <c r="M30" s="9">
        <v>110</v>
      </c>
      <c r="N30" s="10">
        <v>9.1999999999999998E-2</v>
      </c>
      <c r="O30" s="10">
        <v>0.186</v>
      </c>
      <c r="P30" s="10">
        <v>2.3E-2</v>
      </c>
      <c r="Q30" s="10">
        <v>0.14399999999999999</v>
      </c>
      <c r="R30" s="10">
        <v>2.5999999999999999E-2</v>
      </c>
    </row>
    <row r="31" spans="1:18" x14ac:dyDescent="0.35">
      <c r="A31" s="7"/>
      <c r="B31" s="8">
        <v>2</v>
      </c>
      <c r="C31" t="s">
        <v>116</v>
      </c>
      <c r="D31" s="8">
        <v>234627992</v>
      </c>
      <c r="E31" s="8">
        <f t="shared" si="0"/>
        <v>233719346</v>
      </c>
      <c r="F31" t="s">
        <v>117</v>
      </c>
      <c r="G31" s="8" t="s">
        <v>118</v>
      </c>
      <c r="H31" t="s">
        <v>119</v>
      </c>
      <c r="I31" s="8" t="s">
        <v>120</v>
      </c>
      <c r="J31" s="9" t="s">
        <v>121</v>
      </c>
      <c r="K31" s="9" t="s">
        <v>22</v>
      </c>
      <c r="L31" s="10">
        <v>9.0910000000000001E-3</v>
      </c>
      <c r="M31" s="9">
        <v>110</v>
      </c>
      <c r="N31" s="10">
        <v>2.4E-2</v>
      </c>
      <c r="O31" s="10">
        <v>1E-3</v>
      </c>
      <c r="P31" s="10">
        <v>8.5999999999999993E-2</v>
      </c>
      <c r="Q31" s="11">
        <v>0</v>
      </c>
      <c r="R31" s="9">
        <v>0</v>
      </c>
    </row>
    <row r="32" spans="1:18" x14ac:dyDescent="0.35">
      <c r="A32" s="7"/>
      <c r="B32" s="8">
        <v>2</v>
      </c>
      <c r="C32" t="s">
        <v>122</v>
      </c>
      <c r="D32" s="8">
        <v>234628529</v>
      </c>
      <c r="E32" s="8">
        <f t="shared" si="0"/>
        <v>233719883</v>
      </c>
      <c r="F32" t="s">
        <v>123</v>
      </c>
      <c r="G32" s="8" t="s">
        <v>124</v>
      </c>
      <c r="H32" s="8" t="s">
        <v>19</v>
      </c>
      <c r="I32" s="8" t="s">
        <v>20</v>
      </c>
      <c r="J32" s="9" t="s">
        <v>21</v>
      </c>
      <c r="K32" s="9" t="s">
        <v>22</v>
      </c>
      <c r="L32" s="10">
        <v>0.45369999999999999</v>
      </c>
      <c r="M32" s="9">
        <v>108</v>
      </c>
      <c r="N32" s="10">
        <v>0.57199999999999995</v>
      </c>
      <c r="O32" s="10">
        <v>0.41499999999999998</v>
      </c>
      <c r="P32" s="10">
        <v>0.83099999999999996</v>
      </c>
      <c r="Q32" s="10">
        <v>0.64700000000000002</v>
      </c>
      <c r="R32" s="10">
        <v>0.35599999999999998</v>
      </c>
    </row>
    <row r="33" spans="1:18" x14ac:dyDescent="0.35">
      <c r="A33" s="7"/>
      <c r="B33" s="8">
        <v>2</v>
      </c>
      <c r="C33" t="s">
        <v>125</v>
      </c>
      <c r="D33" s="8">
        <v>234628679</v>
      </c>
      <c r="E33" s="8">
        <f t="shared" si="0"/>
        <v>233720033</v>
      </c>
      <c r="F33" t="s">
        <v>126</v>
      </c>
      <c r="G33" s="8" t="s">
        <v>127</v>
      </c>
      <c r="H33" s="8" t="s">
        <v>19</v>
      </c>
      <c r="I33" s="8" t="s">
        <v>20</v>
      </c>
      <c r="J33" s="9" t="s">
        <v>26</v>
      </c>
      <c r="K33" s="9" t="s">
        <v>22</v>
      </c>
      <c r="L33" s="10">
        <v>0.28179999999999999</v>
      </c>
      <c r="M33" s="9">
        <v>110</v>
      </c>
      <c r="N33" s="10">
        <v>0.38900000000000001</v>
      </c>
      <c r="O33" s="10">
        <v>0.32300000000000001</v>
      </c>
      <c r="P33" s="10">
        <v>0.60399999999999998</v>
      </c>
      <c r="Q33" s="10">
        <v>0.42699999999999999</v>
      </c>
      <c r="R33" s="10">
        <v>0.12283069803316622</v>
      </c>
    </row>
    <row r="34" spans="1:18" x14ac:dyDescent="0.35">
      <c r="A34" s="7"/>
      <c r="B34" s="8">
        <v>2</v>
      </c>
      <c r="C34" t="s">
        <v>128</v>
      </c>
      <c r="D34" s="8">
        <v>234635467</v>
      </c>
      <c r="E34" s="8">
        <f>D34-908646</f>
        <v>233726821</v>
      </c>
      <c r="F34" t="s">
        <v>128</v>
      </c>
      <c r="G34" s="8" t="s">
        <v>129</v>
      </c>
      <c r="H34" s="8" t="s">
        <v>19</v>
      </c>
      <c r="I34" s="8" t="s">
        <v>20</v>
      </c>
      <c r="J34" s="9" t="s">
        <v>21</v>
      </c>
      <c r="K34" s="9" t="s">
        <v>22</v>
      </c>
      <c r="L34" s="10">
        <v>0.45450000000000002</v>
      </c>
      <c r="M34" s="9">
        <v>110</v>
      </c>
      <c r="N34" s="10">
        <v>0.57399999999999995</v>
      </c>
      <c r="O34" s="10">
        <v>0.41599999999999998</v>
      </c>
      <c r="P34" s="10">
        <v>0.83399999999999996</v>
      </c>
      <c r="Q34" s="10">
        <v>0.64800000000000002</v>
      </c>
      <c r="R34" s="10">
        <v>0.35599999999999998</v>
      </c>
    </row>
    <row r="35" spans="1:18" x14ac:dyDescent="0.35">
      <c r="A35" s="7"/>
      <c r="B35" s="8">
        <v>2</v>
      </c>
      <c r="C35" t="s">
        <v>130</v>
      </c>
      <c r="D35" s="8">
        <v>234637803</v>
      </c>
      <c r="E35" s="8">
        <f t="shared" si="0"/>
        <v>233729157</v>
      </c>
      <c r="F35" t="s">
        <v>131</v>
      </c>
      <c r="G35" s="8" t="s">
        <v>132</v>
      </c>
      <c r="H35" t="s">
        <v>133</v>
      </c>
      <c r="I35" s="8" t="s">
        <v>134</v>
      </c>
      <c r="J35" s="9" t="s">
        <v>21</v>
      </c>
      <c r="K35" s="9" t="s">
        <v>22</v>
      </c>
      <c r="L35" s="10">
        <v>0.39810000000000001</v>
      </c>
      <c r="M35" s="9">
        <v>108</v>
      </c>
      <c r="N35" s="10">
        <v>0.53500000000000003</v>
      </c>
      <c r="O35" s="10">
        <v>0.41499999999999998</v>
      </c>
      <c r="P35" s="10">
        <v>0.69699999999999995</v>
      </c>
      <c r="Q35" s="10">
        <v>0.64200000000000002</v>
      </c>
      <c r="R35" s="10">
        <v>0.35499999999999998</v>
      </c>
    </row>
    <row r="36" spans="1:18" x14ac:dyDescent="0.35">
      <c r="A36" s="7"/>
      <c r="B36" s="8">
        <v>2</v>
      </c>
      <c r="C36" t="s">
        <v>135</v>
      </c>
      <c r="D36" s="8">
        <v>234638005</v>
      </c>
      <c r="E36" s="8">
        <f t="shared" si="0"/>
        <v>233729359</v>
      </c>
      <c r="F36" t="s">
        <v>136</v>
      </c>
      <c r="G36" s="8" t="s">
        <v>137</v>
      </c>
      <c r="H36" t="s">
        <v>138</v>
      </c>
      <c r="I36" s="8" t="s">
        <v>139</v>
      </c>
      <c r="J36" s="9" t="s">
        <v>22</v>
      </c>
      <c r="K36" s="9" t="s">
        <v>21</v>
      </c>
      <c r="L36" s="10">
        <v>9.0910000000000001E-3</v>
      </c>
      <c r="M36" s="9">
        <v>110</v>
      </c>
      <c r="N36" s="10">
        <v>6.0000000000000001E-3</v>
      </c>
      <c r="O36" s="11">
        <v>0</v>
      </c>
      <c r="P36" s="10">
        <v>2.1999999999999999E-2</v>
      </c>
      <c r="Q36" s="9">
        <v>0</v>
      </c>
      <c r="R36" s="9">
        <v>0</v>
      </c>
    </row>
    <row r="37" spans="1:18" x14ac:dyDescent="0.35">
      <c r="A37" s="7"/>
      <c r="B37" s="8">
        <v>2</v>
      </c>
      <c r="C37" t="s">
        <v>140</v>
      </c>
      <c r="D37" s="8">
        <v>234638114</v>
      </c>
      <c r="E37" s="8">
        <f t="shared" si="0"/>
        <v>233729468</v>
      </c>
      <c r="F37" t="s">
        <v>141</v>
      </c>
      <c r="G37" s="8" t="s">
        <v>142</v>
      </c>
      <c r="H37" t="s">
        <v>143</v>
      </c>
      <c r="I37" s="8" t="s">
        <v>144</v>
      </c>
      <c r="J37" s="9" t="s">
        <v>22</v>
      </c>
      <c r="K37" s="9" t="s">
        <v>21</v>
      </c>
      <c r="L37" s="10">
        <v>9.0910000000000001E-3</v>
      </c>
      <c r="M37" s="9">
        <v>110</v>
      </c>
      <c r="N37" s="10">
        <v>7.0000000000000001E-3</v>
      </c>
      <c r="O37" s="11">
        <v>0</v>
      </c>
      <c r="P37" s="10">
        <v>2.7E-2</v>
      </c>
      <c r="Q37" s="11">
        <v>0</v>
      </c>
      <c r="R37" s="9">
        <v>0</v>
      </c>
    </row>
    <row r="38" spans="1:18" x14ac:dyDescent="0.35">
      <c r="A38" s="7"/>
      <c r="B38" s="8">
        <v>2</v>
      </c>
      <c r="C38" t="s">
        <v>145</v>
      </c>
      <c r="D38" s="8">
        <v>234638282</v>
      </c>
      <c r="E38" s="8">
        <f t="shared" si="0"/>
        <v>233729636</v>
      </c>
      <c r="F38" t="s">
        <v>146</v>
      </c>
      <c r="G38" s="8" t="s">
        <v>147</v>
      </c>
      <c r="H38" t="s">
        <v>148</v>
      </c>
      <c r="I38" s="8" t="s">
        <v>20</v>
      </c>
      <c r="J38" s="9" t="s">
        <v>98</v>
      </c>
      <c r="K38" s="9" t="s">
        <v>99</v>
      </c>
      <c r="L38" s="10">
        <v>9.0910000000000001E-3</v>
      </c>
      <c r="M38" s="9">
        <v>110</v>
      </c>
      <c r="N38" s="10">
        <v>6.0000000000000001E-3</v>
      </c>
      <c r="O38" s="11">
        <v>0</v>
      </c>
      <c r="P38" s="10">
        <v>2.3E-2</v>
      </c>
      <c r="Q38" s="9">
        <v>0</v>
      </c>
      <c r="R38" s="9">
        <v>0</v>
      </c>
    </row>
    <row r="39" spans="1:18" x14ac:dyDescent="0.35">
      <c r="A39" s="7"/>
      <c r="B39" s="8">
        <v>2</v>
      </c>
      <c r="C39" t="s">
        <v>149</v>
      </c>
      <c r="D39" s="8">
        <v>234638580</v>
      </c>
      <c r="E39" s="8">
        <f t="shared" si="0"/>
        <v>233729934</v>
      </c>
      <c r="F39" t="s">
        <v>150</v>
      </c>
      <c r="G39" s="8" t="s">
        <v>151</v>
      </c>
      <c r="H39" t="s">
        <v>152</v>
      </c>
      <c r="I39" s="8" t="s">
        <v>153</v>
      </c>
      <c r="J39" s="9" t="s">
        <v>21</v>
      </c>
      <c r="K39" s="9" t="s">
        <v>22</v>
      </c>
      <c r="L39" s="10">
        <v>9.0910000000000001E-3</v>
      </c>
      <c r="M39" s="9">
        <v>110</v>
      </c>
      <c r="N39" s="10">
        <v>2.4E-2</v>
      </c>
      <c r="O39" s="10">
        <v>2.4E-2</v>
      </c>
      <c r="P39" s="10">
        <v>5.1999999999999998E-2</v>
      </c>
      <c r="Q39" s="10">
        <v>1.6376451077943614E-2</v>
      </c>
      <c r="R39" s="10">
        <v>3.0000000000000001E-3</v>
      </c>
    </row>
    <row r="40" spans="1:18" x14ac:dyDescent="0.35">
      <c r="A40" s="7"/>
      <c r="B40" s="8">
        <v>2</v>
      </c>
      <c r="C40" t="s">
        <v>154</v>
      </c>
      <c r="D40" s="8">
        <v>234639310</v>
      </c>
      <c r="E40" s="8">
        <f t="shared" si="0"/>
        <v>233730664</v>
      </c>
      <c r="F40" t="s">
        <v>154</v>
      </c>
      <c r="G40" s="8" t="s">
        <v>155</v>
      </c>
      <c r="H40" s="8" t="s">
        <v>19</v>
      </c>
      <c r="I40" s="8" t="s">
        <v>20</v>
      </c>
      <c r="J40" s="9" t="s">
        <v>22</v>
      </c>
      <c r="K40" s="9" t="s">
        <v>21</v>
      </c>
      <c r="L40" s="10">
        <v>0.2636</v>
      </c>
      <c r="M40" s="9">
        <v>110</v>
      </c>
      <c r="N40" s="10">
        <v>0.40200000000000002</v>
      </c>
      <c r="O40" s="10">
        <v>0.32500000000000001</v>
      </c>
      <c r="P40" s="10">
        <v>0.64700000000000002</v>
      </c>
      <c r="Q40" s="10">
        <v>0.42499999999999999</v>
      </c>
      <c r="R40" s="10">
        <v>0.123</v>
      </c>
    </row>
    <row r="41" spans="1:18" x14ac:dyDescent="0.35">
      <c r="A41" s="7"/>
      <c r="B41" s="8">
        <v>2</v>
      </c>
      <c r="C41" t="s">
        <v>156</v>
      </c>
      <c r="D41" s="8">
        <v>234648860</v>
      </c>
      <c r="E41" s="8">
        <f t="shared" si="0"/>
        <v>233740214</v>
      </c>
      <c r="F41" t="s">
        <v>156</v>
      </c>
      <c r="G41" s="8" t="s">
        <v>157</v>
      </c>
      <c r="H41" s="8" t="s">
        <v>19</v>
      </c>
      <c r="I41" s="8" t="s">
        <v>20</v>
      </c>
      <c r="J41" s="9" t="s">
        <v>21</v>
      </c>
      <c r="K41" s="9" t="s">
        <v>22</v>
      </c>
      <c r="L41" s="10">
        <v>0.28179999999999999</v>
      </c>
      <c r="M41" s="9">
        <v>110</v>
      </c>
      <c r="N41" s="10">
        <v>0.441</v>
      </c>
      <c r="O41" s="10">
        <v>0.35099999999999998</v>
      </c>
      <c r="P41" s="10">
        <v>0.753</v>
      </c>
      <c r="Q41" s="10">
        <v>0.443</v>
      </c>
      <c r="R41" s="10">
        <v>0.128</v>
      </c>
    </row>
    <row r="42" spans="1:18" x14ac:dyDescent="0.35">
      <c r="A42" s="7"/>
      <c r="B42" s="8">
        <v>2</v>
      </c>
      <c r="C42" t="s">
        <v>158</v>
      </c>
      <c r="D42" s="8">
        <v>234649302</v>
      </c>
      <c r="E42" s="8">
        <f t="shared" si="0"/>
        <v>233740656</v>
      </c>
      <c r="F42" t="s">
        <v>158</v>
      </c>
      <c r="G42" s="8" t="s">
        <v>159</v>
      </c>
      <c r="H42" s="8" t="s">
        <v>19</v>
      </c>
      <c r="I42" s="8" t="s">
        <v>20</v>
      </c>
      <c r="J42" s="9" t="s">
        <v>22</v>
      </c>
      <c r="K42" s="9" t="s">
        <v>21</v>
      </c>
      <c r="L42" s="10">
        <v>0.19089999999999999</v>
      </c>
      <c r="M42" s="9">
        <v>110</v>
      </c>
      <c r="N42" s="10">
        <v>0.29526456877995899</v>
      </c>
      <c r="O42" s="10">
        <v>0.27400000000000002</v>
      </c>
      <c r="P42" s="10">
        <v>0.315</v>
      </c>
      <c r="Q42" s="10">
        <v>0.41699999999999998</v>
      </c>
      <c r="R42" s="10">
        <v>0.124</v>
      </c>
    </row>
    <row r="43" spans="1:18" x14ac:dyDescent="0.35">
      <c r="A43" s="7"/>
      <c r="B43" s="8">
        <v>2</v>
      </c>
      <c r="C43" t="s">
        <v>160</v>
      </c>
      <c r="D43" s="8">
        <v>234651822</v>
      </c>
      <c r="E43" s="8">
        <f t="shared" si="0"/>
        <v>233743176</v>
      </c>
      <c r="F43" t="s">
        <v>161</v>
      </c>
      <c r="G43" s="8" t="s">
        <v>162</v>
      </c>
      <c r="H43" s="8" t="s">
        <v>19</v>
      </c>
      <c r="I43" s="8" t="s">
        <v>20</v>
      </c>
      <c r="J43" s="9" t="s">
        <v>21</v>
      </c>
      <c r="K43" s="9" t="s">
        <v>22</v>
      </c>
      <c r="L43" s="10">
        <v>9.0910000000000001E-3</v>
      </c>
      <c r="M43" s="9">
        <v>110</v>
      </c>
      <c r="N43" s="10">
        <v>8.0000000000000002E-3</v>
      </c>
      <c r="O43" s="11">
        <v>0</v>
      </c>
      <c r="P43" s="10">
        <v>2.9000000000000001E-2</v>
      </c>
      <c r="Q43" s="11">
        <v>0</v>
      </c>
      <c r="R43" s="9">
        <v>0</v>
      </c>
    </row>
    <row r="44" spans="1:18" x14ac:dyDescent="0.35">
      <c r="A44" s="7"/>
      <c r="B44" s="8">
        <v>2</v>
      </c>
      <c r="C44" t="s">
        <v>163</v>
      </c>
      <c r="D44" s="8">
        <v>234652257</v>
      </c>
      <c r="E44" s="8">
        <f t="shared" si="0"/>
        <v>233743611</v>
      </c>
      <c r="F44" t="s">
        <v>164</v>
      </c>
      <c r="G44" s="8" t="s">
        <v>165</v>
      </c>
      <c r="H44" t="s">
        <v>19</v>
      </c>
      <c r="I44" s="8" t="s">
        <v>20</v>
      </c>
      <c r="J44" s="9" t="s">
        <v>22</v>
      </c>
      <c r="K44" s="9" t="s">
        <v>21</v>
      </c>
      <c r="L44" s="10">
        <v>2.7269999999999999E-2</v>
      </c>
      <c r="M44" s="9">
        <v>110</v>
      </c>
      <c r="N44" s="10">
        <v>2.1999999999999999E-2</v>
      </c>
      <c r="O44" s="10">
        <v>1E-3</v>
      </c>
      <c r="P44" s="10">
        <v>8.4000000000000005E-2</v>
      </c>
      <c r="Q44" s="9">
        <v>0</v>
      </c>
      <c r="R44" s="9">
        <v>0</v>
      </c>
    </row>
    <row r="45" spans="1:18" x14ac:dyDescent="0.35">
      <c r="A45" s="7"/>
      <c r="B45" s="8">
        <v>2</v>
      </c>
      <c r="C45" t="s">
        <v>166</v>
      </c>
      <c r="D45" s="8">
        <v>234652308</v>
      </c>
      <c r="E45" s="8">
        <f t="shared" si="0"/>
        <v>233743662</v>
      </c>
      <c r="F45" t="s">
        <v>167</v>
      </c>
      <c r="G45" s="8" t="s">
        <v>168</v>
      </c>
      <c r="H45" t="s">
        <v>19</v>
      </c>
      <c r="I45" s="8" t="s">
        <v>20</v>
      </c>
      <c r="J45" s="9" t="s">
        <v>22</v>
      </c>
      <c r="K45" s="9" t="s">
        <v>26</v>
      </c>
      <c r="L45" s="10">
        <v>9.0910000000000001E-3</v>
      </c>
      <c r="M45" s="9">
        <v>110</v>
      </c>
      <c r="N45" s="10">
        <v>2.3E-2</v>
      </c>
      <c r="O45" s="10">
        <v>2.4E-2</v>
      </c>
      <c r="P45" s="10">
        <v>0.05</v>
      </c>
      <c r="Q45" s="10">
        <v>1.6E-2</v>
      </c>
      <c r="R45" s="10">
        <v>3.0000000000000001E-3</v>
      </c>
    </row>
    <row r="46" spans="1:18" x14ac:dyDescent="0.35">
      <c r="A46" s="7"/>
      <c r="B46" s="8">
        <v>2</v>
      </c>
      <c r="C46" t="s">
        <v>169</v>
      </c>
      <c r="D46" s="8">
        <v>234652331</v>
      </c>
      <c r="E46" s="8">
        <f t="shared" si="0"/>
        <v>233743685</v>
      </c>
      <c r="F46" t="s">
        <v>170</v>
      </c>
      <c r="G46" s="8" t="s">
        <v>171</v>
      </c>
      <c r="H46" t="s">
        <v>19</v>
      </c>
      <c r="I46" s="8" t="s">
        <v>20</v>
      </c>
      <c r="J46" s="9" t="s">
        <v>21</v>
      </c>
      <c r="K46" s="9" t="s">
        <v>22</v>
      </c>
      <c r="L46" s="10">
        <v>9.2589999999999999E-3</v>
      </c>
      <c r="M46" s="9">
        <v>108</v>
      </c>
      <c r="N46" s="10">
        <v>2.1655564624417402E-3</v>
      </c>
      <c r="O46" s="10">
        <v>1E-3</v>
      </c>
      <c r="P46" s="10">
        <v>2E-3</v>
      </c>
      <c r="Q46" s="10">
        <v>1E-3</v>
      </c>
      <c r="R46" s="10">
        <v>4.0000000000000001E-3</v>
      </c>
    </row>
    <row r="47" spans="1:18" x14ac:dyDescent="0.35">
      <c r="A47" s="7"/>
      <c r="B47" s="8">
        <v>2</v>
      </c>
      <c r="C47" t="s">
        <v>172</v>
      </c>
      <c r="D47" s="8">
        <v>234652347</v>
      </c>
      <c r="E47" s="8">
        <f t="shared" si="0"/>
        <v>233743701</v>
      </c>
      <c r="F47" t="s">
        <v>173</v>
      </c>
      <c r="G47" s="8" t="s">
        <v>174</v>
      </c>
      <c r="H47" t="s">
        <v>19</v>
      </c>
      <c r="I47" s="8" t="s">
        <v>20</v>
      </c>
      <c r="J47" s="9" t="s">
        <v>21</v>
      </c>
      <c r="K47" s="9" t="s">
        <v>26</v>
      </c>
      <c r="L47" s="10">
        <v>5.4550000000000001E-2</v>
      </c>
      <c r="M47" s="9">
        <v>110</v>
      </c>
      <c r="N47" s="10">
        <v>0.14599999999999999</v>
      </c>
      <c r="O47" s="10">
        <v>0.23599999999999999</v>
      </c>
      <c r="P47" s="10">
        <v>1.2E-2</v>
      </c>
      <c r="Q47" s="10">
        <v>0.33100000000000002</v>
      </c>
      <c r="R47" s="10">
        <v>4.1000000000000002E-2</v>
      </c>
    </row>
    <row r="48" spans="1:18" x14ac:dyDescent="0.35">
      <c r="A48" s="7"/>
      <c r="B48" s="8">
        <v>2</v>
      </c>
      <c r="C48" t="s">
        <v>175</v>
      </c>
      <c r="D48" s="8">
        <v>234652437</v>
      </c>
      <c r="E48" s="8">
        <f t="shared" si="0"/>
        <v>233743791</v>
      </c>
      <c r="F48" t="s">
        <v>176</v>
      </c>
      <c r="G48" s="8" t="s">
        <v>177</v>
      </c>
      <c r="H48" t="s">
        <v>19</v>
      </c>
      <c r="I48" s="8" t="s">
        <v>20</v>
      </c>
      <c r="J48" s="9" t="s">
        <v>22</v>
      </c>
      <c r="K48" s="9" t="s">
        <v>21</v>
      </c>
      <c r="L48" s="10">
        <v>9.0910000000000001E-3</v>
      </c>
      <c r="M48" s="9">
        <v>110</v>
      </c>
      <c r="N48" s="10">
        <v>6.0000000000000001E-3</v>
      </c>
      <c r="O48" s="11">
        <v>0</v>
      </c>
      <c r="P48" s="10">
        <v>0.02</v>
      </c>
      <c r="Q48" s="9">
        <v>0</v>
      </c>
      <c r="R48" s="9">
        <v>0</v>
      </c>
    </row>
    <row r="49" spans="1:18" x14ac:dyDescent="0.35">
      <c r="A49" s="7"/>
      <c r="B49" s="8">
        <v>2</v>
      </c>
      <c r="C49" t="s">
        <v>178</v>
      </c>
      <c r="D49" s="8">
        <v>234652642</v>
      </c>
      <c r="E49" s="8">
        <f t="shared" si="0"/>
        <v>233743996</v>
      </c>
      <c r="F49" t="s">
        <v>179</v>
      </c>
      <c r="G49" s="8" t="s">
        <v>180</v>
      </c>
      <c r="H49" s="8" t="s">
        <v>19</v>
      </c>
      <c r="I49" s="8" t="s">
        <v>20</v>
      </c>
      <c r="J49" s="9" t="s">
        <v>22</v>
      </c>
      <c r="K49" s="9" t="s">
        <v>21</v>
      </c>
      <c r="L49" s="10">
        <v>9.0910000000000001E-3</v>
      </c>
      <c r="M49" s="9">
        <v>110</v>
      </c>
      <c r="N49" s="10">
        <v>2.3E-2</v>
      </c>
      <c r="O49" s="10">
        <v>2.4E-2</v>
      </c>
      <c r="P49" s="10">
        <v>4.8000000000000001E-2</v>
      </c>
      <c r="Q49" s="10">
        <v>1.6E-2</v>
      </c>
      <c r="R49" s="10">
        <v>3.0000000000000001E-3</v>
      </c>
    </row>
    <row r="50" spans="1:18" x14ac:dyDescent="0.35">
      <c r="A50" s="7"/>
      <c r="B50" s="8">
        <v>2</v>
      </c>
      <c r="C50" t="s">
        <v>181</v>
      </c>
      <c r="D50" s="8">
        <v>234653292</v>
      </c>
      <c r="E50" s="8">
        <f t="shared" si="0"/>
        <v>233744646</v>
      </c>
      <c r="F50" t="s">
        <v>182</v>
      </c>
      <c r="G50" s="8" t="s">
        <v>183</v>
      </c>
      <c r="H50" s="8" t="s">
        <v>19</v>
      </c>
      <c r="I50" s="8" t="s">
        <v>20</v>
      </c>
      <c r="J50" s="9" t="s">
        <v>21</v>
      </c>
      <c r="K50" s="9" t="s">
        <v>22</v>
      </c>
      <c r="L50" s="10">
        <v>9.2589999999999999E-3</v>
      </c>
      <c r="M50" s="9">
        <v>108</v>
      </c>
      <c r="N50" s="10">
        <v>3.6444684409444601E-2</v>
      </c>
      <c r="O50" s="10">
        <v>3.5999999999999997E-2</v>
      </c>
      <c r="P50" s="10">
        <v>5.2699416342412451E-2</v>
      </c>
      <c r="Q50" s="10">
        <v>1.7170045510964006E-2</v>
      </c>
      <c r="R50" s="10">
        <v>1.7281105990783411E-3</v>
      </c>
    </row>
    <row r="51" spans="1:18" x14ac:dyDescent="0.35">
      <c r="A51" s="7"/>
      <c r="B51" s="8">
        <v>2</v>
      </c>
      <c r="C51" t="s">
        <v>184</v>
      </c>
      <c r="D51" s="8">
        <v>234663045</v>
      </c>
      <c r="E51" s="8">
        <f t="shared" si="0"/>
        <v>233754399</v>
      </c>
      <c r="F51" t="s">
        <v>184</v>
      </c>
      <c r="G51" s="8" t="s">
        <v>185</v>
      </c>
      <c r="H51" s="8" t="s">
        <v>19</v>
      </c>
      <c r="I51" s="8" t="s">
        <v>20</v>
      </c>
      <c r="J51" s="9" t="s">
        <v>22</v>
      </c>
      <c r="K51" s="9" t="s">
        <v>21</v>
      </c>
      <c r="L51" s="10">
        <v>9.0910000000000001E-3</v>
      </c>
      <c r="M51" s="9">
        <v>110</v>
      </c>
      <c r="N51" s="10">
        <v>2.4E-2</v>
      </c>
      <c r="O51" s="10">
        <v>2.5000000000000001E-2</v>
      </c>
      <c r="P51" s="10">
        <v>5.0728834829616758E-2</v>
      </c>
      <c r="Q51" s="10">
        <v>1.6998341625207296E-2</v>
      </c>
      <c r="R51" s="10">
        <v>3.0000000000000001E-3</v>
      </c>
    </row>
    <row r="52" spans="1:18" x14ac:dyDescent="0.35">
      <c r="A52" s="7"/>
      <c r="B52" s="8">
        <v>2</v>
      </c>
      <c r="C52" t="s">
        <v>186</v>
      </c>
      <c r="D52" s="8">
        <v>234665659</v>
      </c>
      <c r="E52" s="8">
        <f t="shared" si="0"/>
        <v>233757013</v>
      </c>
      <c r="F52" t="s">
        <v>187</v>
      </c>
      <c r="G52" s="8" t="s">
        <v>188</v>
      </c>
      <c r="H52" s="8" t="s">
        <v>19</v>
      </c>
      <c r="I52" s="8" t="s">
        <v>20</v>
      </c>
      <c r="J52" s="9" t="s">
        <v>26</v>
      </c>
      <c r="K52" s="9" t="s">
        <v>22</v>
      </c>
      <c r="L52" s="10">
        <v>0.5</v>
      </c>
      <c r="M52" s="9">
        <v>110</v>
      </c>
      <c r="N52" s="10">
        <v>0.58799999999999997</v>
      </c>
      <c r="O52" s="10">
        <v>0.41599999999999998</v>
      </c>
      <c r="P52" s="10">
        <v>0.89900000000000002</v>
      </c>
      <c r="Q52" s="10">
        <v>0.628</v>
      </c>
      <c r="R52" s="10">
        <v>0.35599999999999998</v>
      </c>
    </row>
    <row r="53" spans="1:18" x14ac:dyDescent="0.35">
      <c r="A53" s="7"/>
      <c r="B53" s="8">
        <v>2</v>
      </c>
      <c r="C53" t="s">
        <v>189</v>
      </c>
      <c r="D53" s="8">
        <v>234666581</v>
      </c>
      <c r="E53" s="8">
        <f t="shared" si="0"/>
        <v>233757935</v>
      </c>
      <c r="F53" t="s">
        <v>189</v>
      </c>
      <c r="G53" s="8" t="s">
        <v>190</v>
      </c>
      <c r="H53" s="8" t="s">
        <v>19</v>
      </c>
      <c r="I53" s="8" t="s">
        <v>20</v>
      </c>
      <c r="J53" s="9" t="s">
        <v>22</v>
      </c>
      <c r="K53" s="9" t="s">
        <v>21</v>
      </c>
      <c r="L53" s="10">
        <v>0.1545</v>
      </c>
      <c r="M53" s="9">
        <v>110</v>
      </c>
      <c r="N53" s="10">
        <v>0.11700000000000001</v>
      </c>
      <c r="O53" s="10">
        <v>6.7000000000000004E-2</v>
      </c>
      <c r="P53" s="10">
        <v>4.1000000000000002E-2</v>
      </c>
      <c r="Q53" s="10">
        <v>0.18099999999999999</v>
      </c>
      <c r="R53" s="10">
        <v>0.222</v>
      </c>
    </row>
    <row r="54" spans="1:18" x14ac:dyDescent="0.35">
      <c r="A54" s="7"/>
      <c r="B54" s="8">
        <v>2</v>
      </c>
      <c r="C54" t="s">
        <v>191</v>
      </c>
      <c r="D54" s="8">
        <v>234667582</v>
      </c>
      <c r="E54" s="8">
        <f t="shared" si="0"/>
        <v>233758936</v>
      </c>
      <c r="F54" t="s">
        <v>192</v>
      </c>
      <c r="G54" s="8" t="s">
        <v>193</v>
      </c>
      <c r="H54" s="8" t="s">
        <v>19</v>
      </c>
      <c r="I54" s="8" t="s">
        <v>20</v>
      </c>
      <c r="J54" s="9" t="s">
        <v>26</v>
      </c>
      <c r="K54" s="9" t="s">
        <v>22</v>
      </c>
      <c r="L54" s="10">
        <v>0.47270000000000001</v>
      </c>
      <c r="M54" s="9">
        <v>110</v>
      </c>
      <c r="N54" s="10">
        <v>0.55000000000000004</v>
      </c>
      <c r="O54" s="10">
        <v>0.41499999999999998</v>
      </c>
      <c r="P54" s="10">
        <v>0.76100000000000001</v>
      </c>
      <c r="Q54" s="10">
        <v>0.628</v>
      </c>
      <c r="R54" s="10">
        <v>0.35499999999999998</v>
      </c>
    </row>
    <row r="55" spans="1:18" x14ac:dyDescent="0.35">
      <c r="A55" s="7"/>
      <c r="B55" s="8">
        <v>2</v>
      </c>
      <c r="C55" t="s">
        <v>194</v>
      </c>
      <c r="D55" s="8">
        <v>234667937</v>
      </c>
      <c r="E55" s="8">
        <f>D55-908646</f>
        <v>233759291</v>
      </c>
      <c r="F55" t="s">
        <v>195</v>
      </c>
      <c r="G55" s="8" t="s">
        <v>196</v>
      </c>
      <c r="H55" s="8" t="s">
        <v>19</v>
      </c>
      <c r="I55" s="8" t="s">
        <v>20</v>
      </c>
      <c r="J55" s="9" t="s">
        <v>22</v>
      </c>
      <c r="K55" s="9" t="s">
        <v>21</v>
      </c>
      <c r="L55" s="10">
        <v>0.2727</v>
      </c>
      <c r="M55" s="9">
        <v>110</v>
      </c>
      <c r="N55" s="10">
        <v>0.19600000000000001</v>
      </c>
      <c r="O55" s="10">
        <v>0.11600000000000001</v>
      </c>
      <c r="P55" s="10">
        <v>0.26800000000000002</v>
      </c>
      <c r="Q55" s="10">
        <v>0.191</v>
      </c>
      <c r="R55" s="10">
        <v>0.224</v>
      </c>
    </row>
    <row r="56" spans="1:18" x14ac:dyDescent="0.35">
      <c r="A56" s="7"/>
      <c r="B56" s="8">
        <v>2</v>
      </c>
      <c r="C56" t="s">
        <v>197</v>
      </c>
      <c r="D56" s="8">
        <v>234668245</v>
      </c>
      <c r="E56" s="8">
        <f t="shared" si="0"/>
        <v>233759599</v>
      </c>
      <c r="F56" t="s">
        <v>198</v>
      </c>
      <c r="G56" s="8" t="s">
        <v>199</v>
      </c>
      <c r="H56" s="8" t="s">
        <v>19</v>
      </c>
      <c r="I56" s="8" t="s">
        <v>20</v>
      </c>
      <c r="J56" s="9" t="s">
        <v>26</v>
      </c>
      <c r="K56" s="9" t="s">
        <v>22</v>
      </c>
      <c r="L56" s="10">
        <v>0.47270000000000001</v>
      </c>
      <c r="M56" s="9">
        <v>110</v>
      </c>
      <c r="N56" s="10">
        <v>0.55000000000000004</v>
      </c>
      <c r="O56" s="10">
        <v>0.41499999999999998</v>
      </c>
      <c r="P56" s="10">
        <v>0.76100000000000001</v>
      </c>
      <c r="Q56" s="10">
        <v>0.628</v>
      </c>
      <c r="R56" s="10">
        <v>0.35399999999999998</v>
      </c>
    </row>
    <row r="57" spans="1:18" x14ac:dyDescent="0.35">
      <c r="A57" s="7"/>
      <c r="B57" s="8">
        <v>2</v>
      </c>
      <c r="C57" t="s">
        <v>200</v>
      </c>
      <c r="D57" s="8">
        <v>234668570</v>
      </c>
      <c r="E57" s="8">
        <f t="shared" si="0"/>
        <v>233759924</v>
      </c>
      <c r="F57" t="s">
        <v>201</v>
      </c>
      <c r="G57" s="8" t="s">
        <v>202</v>
      </c>
      <c r="H57" s="8" t="s">
        <v>19</v>
      </c>
      <c r="I57" s="8" t="s">
        <v>20</v>
      </c>
      <c r="J57" s="9" t="s">
        <v>22</v>
      </c>
      <c r="K57" s="9" t="s">
        <v>21</v>
      </c>
      <c r="L57" s="10">
        <v>0.2</v>
      </c>
      <c r="M57" s="9">
        <v>110</v>
      </c>
      <c r="N57" s="10">
        <v>0.35399999999999998</v>
      </c>
      <c r="O57" s="10">
        <v>0.29799999999999999</v>
      </c>
      <c r="P57" s="10">
        <v>0.49299999999999999</v>
      </c>
      <c r="Q57" s="10">
        <v>0.437</v>
      </c>
      <c r="R57" s="10">
        <v>0.13</v>
      </c>
    </row>
    <row r="58" spans="1:18" x14ac:dyDescent="0.35">
      <c r="A58" s="7"/>
      <c r="B58" s="8">
        <v>2</v>
      </c>
      <c r="C58" t="s">
        <v>203</v>
      </c>
      <c r="D58" s="8">
        <v>234671462</v>
      </c>
      <c r="E58" s="8">
        <f t="shared" si="0"/>
        <v>233762816</v>
      </c>
      <c r="F58" t="s">
        <v>203</v>
      </c>
      <c r="G58" s="8" t="s">
        <v>204</v>
      </c>
      <c r="H58" s="8" t="s">
        <v>19</v>
      </c>
      <c r="I58" s="8" t="s">
        <v>20</v>
      </c>
      <c r="J58" s="9" t="s">
        <v>22</v>
      </c>
      <c r="K58" s="9" t="s">
        <v>26</v>
      </c>
      <c r="L58" s="10">
        <v>0.4</v>
      </c>
      <c r="M58" s="9">
        <v>110</v>
      </c>
      <c r="N58" s="10">
        <v>0.21199999999999999</v>
      </c>
      <c r="O58" s="10">
        <v>0.26600000000000001</v>
      </c>
      <c r="P58" s="10">
        <v>2.3E-2</v>
      </c>
      <c r="Q58" s="10">
        <v>0.16900000000000001</v>
      </c>
      <c r="R58" s="10">
        <v>0.42199999999999999</v>
      </c>
    </row>
    <row r="59" spans="1:18" x14ac:dyDescent="0.35">
      <c r="A59" s="7"/>
      <c r="B59" s="8">
        <v>2</v>
      </c>
      <c r="C59" t="s">
        <v>205</v>
      </c>
      <c r="D59" s="8">
        <v>234672639</v>
      </c>
      <c r="E59" s="8">
        <f t="shared" si="0"/>
        <v>233763993</v>
      </c>
      <c r="F59" t="s">
        <v>205</v>
      </c>
      <c r="G59" s="8" t="s">
        <v>206</v>
      </c>
      <c r="H59" s="8" t="s">
        <v>19</v>
      </c>
      <c r="I59" s="8" t="s">
        <v>20</v>
      </c>
      <c r="J59" s="9" t="s">
        <v>22</v>
      </c>
      <c r="K59" s="9" t="s">
        <v>26</v>
      </c>
      <c r="L59" s="10">
        <v>0.19089999999999999</v>
      </c>
      <c r="M59" s="9">
        <v>110</v>
      </c>
      <c r="N59" s="10">
        <v>0.34799999999999998</v>
      </c>
      <c r="O59" s="10">
        <v>0.29799999999999999</v>
      </c>
      <c r="P59" s="10">
        <v>0.47099999999999997</v>
      </c>
      <c r="Q59" s="10">
        <v>0.435</v>
      </c>
      <c r="R59" s="10">
        <v>0.13</v>
      </c>
    </row>
    <row r="60" spans="1:18" x14ac:dyDescent="0.35">
      <c r="A60" s="7"/>
      <c r="B60" s="8">
        <v>2</v>
      </c>
      <c r="C60" t="s">
        <v>207</v>
      </c>
      <c r="D60" s="8">
        <v>234672663</v>
      </c>
      <c r="E60" s="8">
        <f t="shared" si="0"/>
        <v>233764017</v>
      </c>
      <c r="F60" t="s">
        <v>207</v>
      </c>
      <c r="G60" s="8" t="s">
        <v>208</v>
      </c>
      <c r="H60" s="8" t="s">
        <v>19</v>
      </c>
      <c r="I60" s="8" t="s">
        <v>20</v>
      </c>
      <c r="J60" s="9" t="s">
        <v>22</v>
      </c>
      <c r="K60" s="9" t="s">
        <v>26</v>
      </c>
      <c r="L60" s="10">
        <v>0.20910000000000001</v>
      </c>
      <c r="M60" s="9">
        <v>110</v>
      </c>
      <c r="N60" s="10">
        <v>0.161</v>
      </c>
      <c r="O60" s="10">
        <v>0.114</v>
      </c>
      <c r="P60" s="10">
        <v>0.13800000000000001</v>
      </c>
      <c r="Q60" s="10">
        <v>0.193</v>
      </c>
      <c r="R60" s="10">
        <v>0.224</v>
      </c>
    </row>
    <row r="61" spans="1:18" x14ac:dyDescent="0.35">
      <c r="A61" s="7"/>
      <c r="B61" s="8">
        <v>2</v>
      </c>
      <c r="C61" t="s">
        <v>209</v>
      </c>
      <c r="D61" s="8">
        <v>234673188</v>
      </c>
      <c r="E61" s="8">
        <f t="shared" si="0"/>
        <v>233764542</v>
      </c>
      <c r="F61" t="s">
        <v>210</v>
      </c>
      <c r="G61" s="8" t="s">
        <v>211</v>
      </c>
      <c r="H61" s="8" t="s">
        <v>19</v>
      </c>
      <c r="I61" s="8" t="s">
        <v>20</v>
      </c>
      <c r="J61" s="9" t="s">
        <v>22</v>
      </c>
      <c r="K61" s="9" t="s">
        <v>21</v>
      </c>
      <c r="L61" s="10">
        <v>9.0910000000000001E-3</v>
      </c>
      <c r="M61" s="9">
        <v>110</v>
      </c>
      <c r="N61" s="10">
        <v>1.0999999999999999E-2</v>
      </c>
      <c r="O61" s="11">
        <v>0</v>
      </c>
      <c r="P61" s="10">
        <v>3.9E-2</v>
      </c>
      <c r="Q61" s="9">
        <v>0</v>
      </c>
      <c r="R61" s="11">
        <v>0</v>
      </c>
    </row>
    <row r="62" spans="1:18" x14ac:dyDescent="0.35">
      <c r="A62" s="7"/>
      <c r="B62" s="8">
        <v>2</v>
      </c>
      <c r="C62" t="s">
        <v>212</v>
      </c>
      <c r="D62" s="8">
        <v>234673309</v>
      </c>
      <c r="E62" s="8">
        <f t="shared" si="0"/>
        <v>233764663</v>
      </c>
      <c r="F62" t="s">
        <v>213</v>
      </c>
      <c r="G62" s="8" t="s">
        <v>214</v>
      </c>
      <c r="H62" s="8" t="s">
        <v>19</v>
      </c>
      <c r="I62" s="8" t="s">
        <v>20</v>
      </c>
      <c r="J62" s="9" t="s">
        <v>22</v>
      </c>
      <c r="K62" s="9" t="s">
        <v>21</v>
      </c>
      <c r="L62" s="10">
        <v>0.2</v>
      </c>
      <c r="M62" s="9">
        <v>110</v>
      </c>
      <c r="N62" s="10">
        <v>0.35399999999999998</v>
      </c>
      <c r="O62" s="10">
        <v>0.29799999999999999</v>
      </c>
      <c r="P62" s="10">
        <v>0.49299999999999999</v>
      </c>
      <c r="Q62" s="10">
        <v>0.435</v>
      </c>
      <c r="R62" s="10">
        <v>0.13</v>
      </c>
    </row>
    <row r="63" spans="1:18" x14ac:dyDescent="0.35">
      <c r="A63" s="7"/>
      <c r="B63" s="8">
        <v>2</v>
      </c>
      <c r="C63" t="s">
        <v>215</v>
      </c>
      <c r="D63" s="8">
        <v>234673688</v>
      </c>
      <c r="E63" s="8">
        <f t="shared" si="0"/>
        <v>233765042</v>
      </c>
      <c r="F63" t="s">
        <v>216</v>
      </c>
      <c r="G63" s="8" t="s">
        <v>217</v>
      </c>
      <c r="H63" s="8" t="s">
        <v>19</v>
      </c>
      <c r="I63" s="8" t="s">
        <v>20</v>
      </c>
      <c r="J63" s="9" t="s">
        <v>22</v>
      </c>
      <c r="K63" s="9" t="s">
        <v>21</v>
      </c>
      <c r="L63" s="10">
        <v>9.0910000000000001E-3</v>
      </c>
      <c r="M63" s="9">
        <v>110</v>
      </c>
      <c r="N63" s="10">
        <v>6.0542247959989399E-3</v>
      </c>
      <c r="O63" s="11">
        <v>0</v>
      </c>
      <c r="P63" s="10">
        <v>2.3E-2</v>
      </c>
      <c r="Q63" s="9">
        <v>0</v>
      </c>
      <c r="R63" s="9">
        <v>0</v>
      </c>
    </row>
    <row r="64" spans="1:18" x14ac:dyDescent="0.35">
      <c r="A64" s="7"/>
      <c r="B64" s="8">
        <v>2</v>
      </c>
      <c r="C64" t="s">
        <v>218</v>
      </c>
      <c r="D64" s="8">
        <v>234679384</v>
      </c>
      <c r="E64" s="8">
        <f t="shared" si="0"/>
        <v>233770738</v>
      </c>
      <c r="F64" t="s">
        <v>218</v>
      </c>
      <c r="G64" s="8" t="s">
        <v>219</v>
      </c>
      <c r="H64" s="8" t="s">
        <v>19</v>
      </c>
      <c r="I64" s="8" t="s">
        <v>20</v>
      </c>
      <c r="J64" s="9" t="s">
        <v>22</v>
      </c>
      <c r="K64" s="9" t="s">
        <v>21</v>
      </c>
      <c r="L64" s="10">
        <v>0.3</v>
      </c>
      <c r="M64" s="9">
        <v>110</v>
      </c>
      <c r="N64" s="10">
        <v>0.20799999999999999</v>
      </c>
      <c r="O64" s="10">
        <v>0.11799999999999999</v>
      </c>
      <c r="P64" s="10">
        <v>0.42299999999999999</v>
      </c>
      <c r="Q64" s="10">
        <v>0.18099999999999999</v>
      </c>
      <c r="R64" s="10">
        <v>0.11799999999999999</v>
      </c>
    </row>
    <row r="65" spans="1:18" x14ac:dyDescent="0.35">
      <c r="A65" s="7"/>
      <c r="B65" s="8">
        <v>2</v>
      </c>
      <c r="C65" t="s">
        <v>220</v>
      </c>
      <c r="D65" s="8">
        <v>234681416</v>
      </c>
      <c r="E65" s="8">
        <f t="shared" si="0"/>
        <v>233772770</v>
      </c>
      <c r="F65" t="s">
        <v>220</v>
      </c>
      <c r="G65" s="8" t="s">
        <v>221</v>
      </c>
      <c r="H65" s="8" t="s">
        <v>222</v>
      </c>
      <c r="I65" s="8" t="s">
        <v>20</v>
      </c>
      <c r="J65" s="9" t="s">
        <v>22</v>
      </c>
      <c r="K65" s="9" t="s">
        <v>21</v>
      </c>
      <c r="L65" s="10">
        <v>0.2727</v>
      </c>
      <c r="M65" s="9">
        <v>110</v>
      </c>
      <c r="N65" s="10">
        <v>0.248</v>
      </c>
      <c r="O65" s="10">
        <v>0.22900000000000001</v>
      </c>
      <c r="P65" s="10">
        <v>0.42299999999999999</v>
      </c>
      <c r="Q65" s="10">
        <v>0.17</v>
      </c>
      <c r="R65" s="10">
        <v>0.13300000000000001</v>
      </c>
    </row>
    <row r="66" spans="1:18" x14ac:dyDescent="0.35">
      <c r="A66" s="7"/>
      <c r="B66" s="8">
        <v>2</v>
      </c>
      <c r="C66" t="s">
        <v>223</v>
      </c>
      <c r="D66" s="8">
        <v>234681544</v>
      </c>
      <c r="E66" s="8">
        <f t="shared" si="0"/>
        <v>233772898</v>
      </c>
      <c r="F66" t="s">
        <v>223</v>
      </c>
      <c r="G66" s="8" t="s">
        <v>224</v>
      </c>
      <c r="H66" s="8" t="s">
        <v>222</v>
      </c>
      <c r="I66" s="8" t="s">
        <v>20</v>
      </c>
      <c r="J66" s="9" t="s">
        <v>21</v>
      </c>
      <c r="K66" s="9" t="s">
        <v>26</v>
      </c>
      <c r="L66" s="10">
        <v>0.2</v>
      </c>
      <c r="M66" s="9">
        <v>110</v>
      </c>
      <c r="N66" s="10">
        <v>0.17899999999999999</v>
      </c>
      <c r="O66" s="10">
        <v>0.20100000000000001</v>
      </c>
      <c r="P66" s="10">
        <v>0.19600000000000001</v>
      </c>
      <c r="Q66" s="10">
        <v>0.17</v>
      </c>
      <c r="R66" s="10">
        <v>0.13300000000000001</v>
      </c>
    </row>
    <row r="67" spans="1:18" x14ac:dyDescent="0.35">
      <c r="A67" s="12"/>
      <c r="B67" s="13">
        <v>2</v>
      </c>
      <c r="C67" s="14" t="s">
        <v>225</v>
      </c>
      <c r="D67" s="13">
        <v>234681645</v>
      </c>
      <c r="E67" s="13">
        <f t="shared" si="0"/>
        <v>233772999</v>
      </c>
      <c r="F67" s="14" t="s">
        <v>226</v>
      </c>
      <c r="G67" s="13" t="s">
        <v>227</v>
      </c>
      <c r="H67" s="13" t="s">
        <v>222</v>
      </c>
      <c r="I67" s="13" t="s">
        <v>20</v>
      </c>
      <c r="J67" s="16" t="s">
        <v>21</v>
      </c>
      <c r="K67" s="16" t="s">
        <v>26</v>
      </c>
      <c r="L67" s="15">
        <v>0.3</v>
      </c>
      <c r="M67" s="16">
        <v>110</v>
      </c>
      <c r="N67" s="15">
        <v>0.255</v>
      </c>
      <c r="O67" s="15">
        <v>0.23699999999999999</v>
      </c>
      <c r="P67" s="15">
        <v>0.438</v>
      </c>
      <c r="Q67" s="15">
        <v>0.17599999999999999</v>
      </c>
      <c r="R67" s="15">
        <v>0.13100000000000001</v>
      </c>
    </row>
    <row r="68" spans="1:18" x14ac:dyDescent="0.35">
      <c r="A68" s="7" t="s">
        <v>228</v>
      </c>
      <c r="B68" s="8">
        <v>4</v>
      </c>
      <c r="C68" t="s">
        <v>229</v>
      </c>
      <c r="D68" s="8">
        <v>69403830</v>
      </c>
      <c r="E68" s="8">
        <f t="shared" ref="E68:E117" si="1">D68-865718</f>
        <v>68538112</v>
      </c>
      <c r="F68" t="s">
        <v>230</v>
      </c>
      <c r="G68" s="8" t="s">
        <v>231</v>
      </c>
      <c r="H68" s="8" t="s">
        <v>19</v>
      </c>
      <c r="I68" s="8" t="s">
        <v>20</v>
      </c>
      <c r="J68" s="9" t="s">
        <v>21</v>
      </c>
      <c r="K68" s="9" t="s">
        <v>22</v>
      </c>
      <c r="L68" s="10">
        <v>2.7269999999999999E-2</v>
      </c>
      <c r="M68" s="9">
        <v>110</v>
      </c>
      <c r="N68" s="10">
        <v>0.23400000000000001</v>
      </c>
      <c r="O68" s="10">
        <v>0.23</v>
      </c>
      <c r="P68" s="10">
        <v>0.315</v>
      </c>
      <c r="Q68" s="10">
        <v>0.187</v>
      </c>
      <c r="R68" s="10">
        <v>3.3000000000000002E-2</v>
      </c>
    </row>
    <row r="69" spans="1:18" x14ac:dyDescent="0.35">
      <c r="A69" s="14" t="s">
        <v>232</v>
      </c>
      <c r="B69" s="13">
        <v>4</v>
      </c>
      <c r="C69" s="14" t="s">
        <v>233</v>
      </c>
      <c r="D69" s="13">
        <v>69425835</v>
      </c>
      <c r="E69" s="13">
        <f t="shared" si="1"/>
        <v>68560117</v>
      </c>
      <c r="F69" s="14" t="s">
        <v>234</v>
      </c>
      <c r="G69" s="13" t="s">
        <v>235</v>
      </c>
      <c r="H69" s="13" t="s">
        <v>19</v>
      </c>
      <c r="I69" s="13" t="s">
        <v>20</v>
      </c>
      <c r="J69" s="16" t="s">
        <v>22</v>
      </c>
      <c r="K69" s="16" t="s">
        <v>21</v>
      </c>
      <c r="L69" s="15">
        <v>9.0910000000000005E-2</v>
      </c>
      <c r="M69" s="16">
        <v>110</v>
      </c>
      <c r="N69" s="15">
        <v>0.26</v>
      </c>
      <c r="O69" s="15">
        <v>0.53400000000000003</v>
      </c>
      <c r="P69" s="15">
        <v>9.0999999999999998E-2</v>
      </c>
      <c r="Q69" s="15">
        <v>0.27400000000000002</v>
      </c>
      <c r="R69" s="15">
        <v>0.13800000000000001</v>
      </c>
    </row>
    <row r="70" spans="1:18" x14ac:dyDescent="0.35">
      <c r="A70" s="7" t="s">
        <v>236</v>
      </c>
      <c r="B70" s="8">
        <v>4</v>
      </c>
      <c r="C70" t="s">
        <v>237</v>
      </c>
      <c r="D70" s="8">
        <v>69512377</v>
      </c>
      <c r="E70" s="8">
        <f t="shared" si="1"/>
        <v>68646659</v>
      </c>
      <c r="F70" t="s">
        <v>238</v>
      </c>
      <c r="G70" s="8" t="s">
        <v>239</v>
      </c>
      <c r="H70" s="8" t="s">
        <v>222</v>
      </c>
      <c r="I70" s="8" t="s">
        <v>20</v>
      </c>
      <c r="J70" s="9" t="s">
        <v>21</v>
      </c>
      <c r="K70" s="9" t="s">
        <v>22</v>
      </c>
      <c r="L70" s="10">
        <v>9.0910000000000001E-3</v>
      </c>
      <c r="M70" s="9">
        <v>110</v>
      </c>
      <c r="N70" s="10">
        <v>1.0875870069605499E-2</v>
      </c>
      <c r="O70" s="10">
        <v>3.0000000000000001E-3</v>
      </c>
      <c r="P70" s="10">
        <v>3.3000000000000002E-2</v>
      </c>
      <c r="Q70" s="11">
        <v>0</v>
      </c>
      <c r="R70" s="10">
        <v>3.0000000000000001E-3</v>
      </c>
    </row>
    <row r="71" spans="1:18" x14ac:dyDescent="0.35">
      <c r="A71" t="s">
        <v>240</v>
      </c>
      <c r="B71" s="8">
        <v>4</v>
      </c>
      <c r="C71" t="s">
        <v>241</v>
      </c>
      <c r="D71" s="8">
        <v>69512637</v>
      </c>
      <c r="E71" s="8">
        <f t="shared" si="1"/>
        <v>68646919</v>
      </c>
      <c r="F71" t="s">
        <v>241</v>
      </c>
      <c r="G71" s="8" t="s">
        <v>242</v>
      </c>
      <c r="H71" s="8" t="s">
        <v>222</v>
      </c>
      <c r="I71" s="8" t="s">
        <v>20</v>
      </c>
      <c r="J71" s="9" t="s">
        <v>22</v>
      </c>
      <c r="K71" s="9" t="s">
        <v>121</v>
      </c>
      <c r="L71" s="10">
        <v>0.13639999999999999</v>
      </c>
      <c r="M71" s="9">
        <v>110</v>
      </c>
      <c r="N71" s="10">
        <v>8.2000000000000003E-2</v>
      </c>
      <c r="O71" s="10">
        <v>1.4999999999999999E-2</v>
      </c>
      <c r="P71" s="10">
        <v>5.0000000000000001E-3</v>
      </c>
      <c r="Q71" s="10">
        <v>8.5999999999999993E-2</v>
      </c>
      <c r="R71" s="10">
        <v>0.27</v>
      </c>
    </row>
    <row r="72" spans="1:18" x14ac:dyDescent="0.35">
      <c r="A72" s="7"/>
      <c r="B72" s="8">
        <v>4</v>
      </c>
      <c r="C72" t="s">
        <v>243</v>
      </c>
      <c r="D72" s="8">
        <v>69512654</v>
      </c>
      <c r="E72" s="8">
        <f t="shared" si="1"/>
        <v>68646936</v>
      </c>
      <c r="F72" t="s">
        <v>243</v>
      </c>
      <c r="G72" s="8" t="s">
        <v>244</v>
      </c>
      <c r="H72" s="8" t="s">
        <v>222</v>
      </c>
      <c r="I72" s="8" t="s">
        <v>20</v>
      </c>
      <c r="J72" s="9" t="s">
        <v>22</v>
      </c>
      <c r="K72" s="9" t="s">
        <v>21</v>
      </c>
      <c r="L72" s="10">
        <v>0.2455</v>
      </c>
      <c r="M72" s="9">
        <v>110</v>
      </c>
      <c r="N72" s="10">
        <v>0.374</v>
      </c>
      <c r="O72" s="10">
        <v>0.63600000000000001</v>
      </c>
      <c r="P72" s="10">
        <v>0.15</v>
      </c>
      <c r="Q72" s="10">
        <v>0.504</v>
      </c>
      <c r="R72" s="10">
        <v>0.189</v>
      </c>
    </row>
    <row r="73" spans="1:18" x14ac:dyDescent="0.35">
      <c r="A73" s="7"/>
      <c r="B73" s="8">
        <v>4</v>
      </c>
      <c r="C73" t="s">
        <v>245</v>
      </c>
      <c r="D73" s="8">
        <v>69512835</v>
      </c>
      <c r="E73" s="8">
        <f t="shared" si="1"/>
        <v>68647117</v>
      </c>
      <c r="F73" t="s">
        <v>246</v>
      </c>
      <c r="G73" s="8" t="s">
        <v>247</v>
      </c>
      <c r="H73" t="s">
        <v>248</v>
      </c>
      <c r="I73" s="8" t="s">
        <v>249</v>
      </c>
      <c r="J73" s="9" t="s">
        <v>21</v>
      </c>
      <c r="K73" s="9" t="s">
        <v>22</v>
      </c>
      <c r="L73" s="10">
        <v>4.5449999999999997E-2</v>
      </c>
      <c r="M73" s="9">
        <v>110</v>
      </c>
      <c r="N73" s="10">
        <v>1.17726711014119E-2</v>
      </c>
      <c r="O73" s="11">
        <v>0</v>
      </c>
      <c r="P73" s="10">
        <v>4.3999999999999997E-2</v>
      </c>
      <c r="Q73" s="11">
        <v>0</v>
      </c>
      <c r="R73" s="11">
        <v>0</v>
      </c>
    </row>
    <row r="74" spans="1:18" x14ac:dyDescent="0.35">
      <c r="A74" s="7"/>
      <c r="B74" s="8">
        <v>4</v>
      </c>
      <c r="C74" t="s">
        <v>250</v>
      </c>
      <c r="D74" s="8">
        <v>69527988</v>
      </c>
      <c r="E74" s="8">
        <f t="shared" si="1"/>
        <v>68662270</v>
      </c>
      <c r="F74" t="s">
        <v>251</v>
      </c>
      <c r="G74" s="8" t="s">
        <v>252</v>
      </c>
      <c r="H74" s="8" t="s">
        <v>19</v>
      </c>
      <c r="I74" s="8" t="s">
        <v>20</v>
      </c>
      <c r="J74" s="9" t="s">
        <v>22</v>
      </c>
      <c r="K74" s="9" t="s">
        <v>26</v>
      </c>
      <c r="L74" s="10">
        <v>9.0910000000000001E-3</v>
      </c>
      <c r="M74" s="9">
        <v>110</v>
      </c>
      <c r="N74" s="10">
        <v>7.0000000000000001E-3</v>
      </c>
      <c r="O74" s="11">
        <v>0</v>
      </c>
      <c r="P74" s="10">
        <v>2.5999999999999999E-2</v>
      </c>
      <c r="Q74" s="11">
        <v>0</v>
      </c>
      <c r="R74" s="9">
        <v>0</v>
      </c>
    </row>
    <row r="75" spans="1:18" x14ac:dyDescent="0.35">
      <c r="A75" s="7"/>
      <c r="B75" s="8">
        <v>4</v>
      </c>
      <c r="C75" t="s">
        <v>253</v>
      </c>
      <c r="D75" s="8">
        <v>69528271</v>
      </c>
      <c r="E75" s="8">
        <f t="shared" si="1"/>
        <v>68662553</v>
      </c>
      <c r="F75" t="s">
        <v>253</v>
      </c>
      <c r="G75" s="8" t="s">
        <v>254</v>
      </c>
      <c r="H75" s="8" t="s">
        <v>19</v>
      </c>
      <c r="I75" s="8" t="s">
        <v>20</v>
      </c>
      <c r="J75" s="9" t="s">
        <v>22</v>
      </c>
      <c r="K75" s="9" t="s">
        <v>21</v>
      </c>
      <c r="L75" s="10">
        <v>7.2730000000000003E-2</v>
      </c>
      <c r="M75" s="9">
        <v>110</v>
      </c>
      <c r="N75" s="10">
        <v>0.14599999999999999</v>
      </c>
      <c r="O75" s="10">
        <v>0.25700000000000001</v>
      </c>
      <c r="P75" s="10">
        <v>0.156</v>
      </c>
      <c r="Q75" s="10">
        <v>0.17</v>
      </c>
      <c r="R75" s="10">
        <v>1E-3</v>
      </c>
    </row>
    <row r="76" spans="1:18" x14ac:dyDescent="0.35">
      <c r="A76" s="7"/>
      <c r="B76" s="8">
        <v>4</v>
      </c>
      <c r="C76" t="s">
        <v>255</v>
      </c>
      <c r="D76" s="8">
        <v>69530054</v>
      </c>
      <c r="E76" s="8">
        <f t="shared" si="1"/>
        <v>68664336</v>
      </c>
      <c r="F76" t="s">
        <v>256</v>
      </c>
      <c r="G76" s="8" t="s">
        <v>257</v>
      </c>
      <c r="H76" s="8" t="s">
        <v>19</v>
      </c>
      <c r="I76" s="8" t="s">
        <v>20</v>
      </c>
      <c r="J76" s="9" t="s">
        <v>21</v>
      </c>
      <c r="K76" s="9" t="s">
        <v>22</v>
      </c>
      <c r="L76" s="10">
        <v>9.0910000000000001E-3</v>
      </c>
      <c r="M76" s="9">
        <v>110</v>
      </c>
      <c r="N76" s="10">
        <v>1.0999999999999999E-2</v>
      </c>
      <c r="O76" s="11">
        <v>0</v>
      </c>
      <c r="P76" s="10">
        <v>3.9E-2</v>
      </c>
      <c r="Q76" s="11">
        <v>0</v>
      </c>
      <c r="R76" s="9">
        <v>0</v>
      </c>
    </row>
    <row r="77" spans="1:18" x14ac:dyDescent="0.35">
      <c r="A77" s="7"/>
      <c r="B77" s="8">
        <v>4</v>
      </c>
      <c r="C77" t="s">
        <v>258</v>
      </c>
      <c r="D77" s="8">
        <v>69531123</v>
      </c>
      <c r="E77" s="8">
        <f t="shared" si="1"/>
        <v>68665405</v>
      </c>
      <c r="F77" t="s">
        <v>259</v>
      </c>
      <c r="G77" s="8" t="s">
        <v>260</v>
      </c>
      <c r="H77" s="8" t="s">
        <v>19</v>
      </c>
      <c r="I77" s="8" t="s">
        <v>20</v>
      </c>
      <c r="J77" s="9" t="s">
        <v>21</v>
      </c>
      <c r="K77" s="9" t="s">
        <v>22</v>
      </c>
      <c r="L77" s="10">
        <v>2.7269999999999999E-2</v>
      </c>
      <c r="M77" s="9">
        <v>110</v>
      </c>
      <c r="N77" s="10">
        <v>2.1000000000000001E-2</v>
      </c>
      <c r="O77" s="10">
        <v>1E-3</v>
      </c>
      <c r="P77" s="10">
        <v>7.0000000000000007E-2</v>
      </c>
      <c r="Q77" s="11">
        <v>0</v>
      </c>
      <c r="R77" s="9">
        <v>0</v>
      </c>
    </row>
    <row r="78" spans="1:18" x14ac:dyDescent="0.35">
      <c r="A78" s="7"/>
      <c r="B78" s="8">
        <v>4</v>
      </c>
      <c r="C78" t="s">
        <v>261</v>
      </c>
      <c r="D78" s="8">
        <v>69533802</v>
      </c>
      <c r="E78" s="8">
        <f t="shared" si="1"/>
        <v>68668084</v>
      </c>
      <c r="F78" t="s">
        <v>262</v>
      </c>
      <c r="G78" s="8" t="s">
        <v>263</v>
      </c>
      <c r="H78" t="s">
        <v>264</v>
      </c>
      <c r="I78" s="8" t="s">
        <v>249</v>
      </c>
      <c r="J78" s="9" t="s">
        <v>26</v>
      </c>
      <c r="K78" s="9" t="s">
        <v>22</v>
      </c>
      <c r="L78" s="10">
        <v>2.7269999999999999E-2</v>
      </c>
      <c r="M78" s="9">
        <v>110</v>
      </c>
      <c r="N78" s="10">
        <v>2E-3</v>
      </c>
      <c r="O78" s="11">
        <v>0</v>
      </c>
      <c r="P78" s="10">
        <v>8.0000000000000002E-3</v>
      </c>
      <c r="Q78" s="11">
        <v>0</v>
      </c>
      <c r="R78" s="9">
        <v>0</v>
      </c>
    </row>
    <row r="79" spans="1:18" x14ac:dyDescent="0.35">
      <c r="A79" s="7"/>
      <c r="B79" s="8">
        <v>4</v>
      </c>
      <c r="C79" t="s">
        <v>265</v>
      </c>
      <c r="D79" s="8">
        <v>69535828</v>
      </c>
      <c r="E79" s="8">
        <f t="shared" si="1"/>
        <v>68670110</v>
      </c>
      <c r="F79" t="s">
        <v>266</v>
      </c>
      <c r="G79" s="8" t="s">
        <v>267</v>
      </c>
      <c r="H79" t="s">
        <v>268</v>
      </c>
      <c r="I79" s="8" t="s">
        <v>269</v>
      </c>
      <c r="J79" s="9" t="s">
        <v>21</v>
      </c>
      <c r="K79" s="9" t="s">
        <v>22</v>
      </c>
      <c r="L79" s="10">
        <v>2.7269999999999999E-2</v>
      </c>
      <c r="M79" s="9">
        <v>110</v>
      </c>
      <c r="N79" s="10">
        <v>7.0000000000000001E-3</v>
      </c>
      <c r="O79" s="11">
        <v>0</v>
      </c>
      <c r="P79" s="10">
        <v>2.5999999999999999E-2</v>
      </c>
      <c r="Q79" s="11">
        <v>0</v>
      </c>
      <c r="R79" s="9">
        <v>0</v>
      </c>
    </row>
    <row r="80" spans="1:18" x14ac:dyDescent="0.35">
      <c r="A80" s="12"/>
      <c r="B80" s="13">
        <v>4</v>
      </c>
      <c r="C80" s="14" t="s">
        <v>270</v>
      </c>
      <c r="D80" s="13">
        <v>69536084</v>
      </c>
      <c r="E80" s="13">
        <f t="shared" si="1"/>
        <v>68670366</v>
      </c>
      <c r="F80" s="14" t="s">
        <v>271</v>
      </c>
      <c r="G80" s="13" t="s">
        <v>272</v>
      </c>
      <c r="H80" s="14" t="s">
        <v>273</v>
      </c>
      <c r="I80" s="13" t="s">
        <v>274</v>
      </c>
      <c r="J80" s="16" t="s">
        <v>26</v>
      </c>
      <c r="K80" s="16" t="s">
        <v>22</v>
      </c>
      <c r="L80" s="15">
        <v>0.48180000000000001</v>
      </c>
      <c r="M80" s="16">
        <v>110</v>
      </c>
      <c r="N80" s="15">
        <v>0.54700000000000004</v>
      </c>
      <c r="O80" s="15">
        <v>0.48699999999999999</v>
      </c>
      <c r="P80" s="15">
        <v>0.60199999999999998</v>
      </c>
      <c r="Q80" s="15">
        <v>0.45900000000000002</v>
      </c>
      <c r="R80" s="15">
        <v>0.57699999999999996</v>
      </c>
    </row>
    <row r="81" spans="1:18" x14ac:dyDescent="0.35">
      <c r="A81" s="7" t="s">
        <v>275</v>
      </c>
      <c r="B81" s="8">
        <v>4</v>
      </c>
      <c r="C81" t="s">
        <v>276</v>
      </c>
      <c r="D81" s="8">
        <v>69681746</v>
      </c>
      <c r="E81" s="8">
        <f t="shared" si="1"/>
        <v>68816028</v>
      </c>
      <c r="F81" t="s">
        <v>277</v>
      </c>
      <c r="G81" s="8" t="s">
        <v>278</v>
      </c>
      <c r="H81" t="s">
        <v>279</v>
      </c>
      <c r="I81" s="8" t="s">
        <v>249</v>
      </c>
      <c r="J81" s="9" t="s">
        <v>22</v>
      </c>
      <c r="K81" s="9" t="s">
        <v>21</v>
      </c>
      <c r="L81" s="10">
        <v>4.5449999999999997E-2</v>
      </c>
      <c r="M81" s="9">
        <v>110</v>
      </c>
      <c r="N81" s="10">
        <v>1.6E-2</v>
      </c>
      <c r="O81" s="11">
        <v>0</v>
      </c>
      <c r="P81" s="10">
        <v>5.8000000000000003E-2</v>
      </c>
      <c r="Q81" s="11">
        <v>0</v>
      </c>
      <c r="R81" s="11">
        <v>0</v>
      </c>
    </row>
    <row r="82" spans="1:18" x14ac:dyDescent="0.35">
      <c r="A82" t="s">
        <v>280</v>
      </c>
      <c r="B82" s="8">
        <v>4</v>
      </c>
      <c r="C82" t="s">
        <v>281</v>
      </c>
      <c r="D82" s="8">
        <v>69682855</v>
      </c>
      <c r="E82" s="8">
        <f t="shared" si="1"/>
        <v>68817137</v>
      </c>
      <c r="F82" t="s">
        <v>282</v>
      </c>
      <c r="G82" s="8" t="s">
        <v>278</v>
      </c>
      <c r="H82" s="8" t="s">
        <v>19</v>
      </c>
      <c r="I82" s="8" t="s">
        <v>20</v>
      </c>
      <c r="J82" s="9" t="s">
        <v>22</v>
      </c>
      <c r="K82" s="9" t="s">
        <v>26</v>
      </c>
      <c r="L82" s="10">
        <v>0.37040000000000001</v>
      </c>
      <c r="M82" s="9">
        <v>108</v>
      </c>
      <c r="N82" s="10">
        <v>0.23300000000000001</v>
      </c>
      <c r="O82" s="10">
        <v>9.2999999999999999E-2</v>
      </c>
      <c r="P82" s="10">
        <v>0.61799999999999999</v>
      </c>
      <c r="Q82" s="10">
        <v>5.7000000000000002E-2</v>
      </c>
      <c r="R82" s="10">
        <v>8.5999999999999993E-2</v>
      </c>
    </row>
    <row r="83" spans="1:18" x14ac:dyDescent="0.35">
      <c r="A83" s="7"/>
      <c r="B83" s="8">
        <v>4</v>
      </c>
      <c r="C83" t="s">
        <v>283</v>
      </c>
      <c r="D83" s="8">
        <v>69684121</v>
      </c>
      <c r="E83" s="8">
        <f t="shared" si="1"/>
        <v>68818403</v>
      </c>
      <c r="F83" t="s">
        <v>283</v>
      </c>
      <c r="G83" s="8" t="s">
        <v>278</v>
      </c>
      <c r="H83" s="8" t="s">
        <v>19</v>
      </c>
      <c r="I83" s="8" t="s">
        <v>20</v>
      </c>
      <c r="J83" s="9" t="s">
        <v>22</v>
      </c>
      <c r="K83" s="9" t="s">
        <v>26</v>
      </c>
      <c r="L83" s="10">
        <v>0.5</v>
      </c>
      <c r="M83" s="9">
        <v>108</v>
      </c>
      <c r="N83" s="10">
        <v>0.67200000000000004</v>
      </c>
      <c r="O83" s="10">
        <v>0.9</v>
      </c>
      <c r="P83" s="10">
        <v>0.24399999999999999</v>
      </c>
      <c r="Q83" s="10">
        <v>0.89500000000000002</v>
      </c>
      <c r="R83" s="10">
        <v>0.69699999999999995</v>
      </c>
    </row>
    <row r="84" spans="1:18" x14ac:dyDescent="0.35">
      <c r="A84" s="7"/>
      <c r="B84" s="8">
        <v>4</v>
      </c>
      <c r="C84" t="s">
        <v>284</v>
      </c>
      <c r="D84" s="8">
        <v>69686221</v>
      </c>
      <c r="E84" s="8">
        <f t="shared" si="1"/>
        <v>68820503</v>
      </c>
      <c r="F84" t="s">
        <v>284</v>
      </c>
      <c r="G84" s="8" t="s">
        <v>278</v>
      </c>
      <c r="H84" s="8" t="s">
        <v>19</v>
      </c>
      <c r="I84" s="8" t="s">
        <v>20</v>
      </c>
      <c r="J84" s="9" t="s">
        <v>26</v>
      </c>
      <c r="K84" s="9" t="s">
        <v>22</v>
      </c>
      <c r="L84" s="10">
        <v>0.37040000000000001</v>
      </c>
      <c r="M84" s="9">
        <v>108</v>
      </c>
      <c r="N84" s="10">
        <v>0.23300000000000001</v>
      </c>
      <c r="O84" s="10">
        <v>9.2999999999999999E-2</v>
      </c>
      <c r="P84" s="10">
        <v>0.61699999999999999</v>
      </c>
      <c r="Q84" s="10">
        <v>5.7000000000000002E-2</v>
      </c>
      <c r="R84" s="10">
        <v>8.5999999999999993E-2</v>
      </c>
    </row>
    <row r="85" spans="1:18" x14ac:dyDescent="0.35">
      <c r="A85" s="7"/>
      <c r="B85" s="8">
        <v>4</v>
      </c>
      <c r="C85" t="s">
        <v>285</v>
      </c>
      <c r="D85" s="8">
        <v>69687987</v>
      </c>
      <c r="E85" s="8">
        <f t="shared" si="1"/>
        <v>68822269</v>
      </c>
      <c r="F85" t="s">
        <v>286</v>
      </c>
      <c r="G85" s="8" t="s">
        <v>278</v>
      </c>
      <c r="H85" t="s">
        <v>287</v>
      </c>
      <c r="I85" s="8" t="s">
        <v>20</v>
      </c>
      <c r="J85" s="9" t="s">
        <v>26</v>
      </c>
      <c r="K85" s="9" t="s">
        <v>22</v>
      </c>
      <c r="L85" s="10">
        <v>0.26850000000000002</v>
      </c>
      <c r="M85" s="9">
        <v>108</v>
      </c>
      <c r="N85" s="10">
        <v>0.151</v>
      </c>
      <c r="O85" s="10">
        <v>2E-3</v>
      </c>
      <c r="P85" s="10">
        <v>0.442</v>
      </c>
      <c r="Q85" s="10">
        <v>2.7E-2</v>
      </c>
      <c r="R85" s="10">
        <v>8.5295252798147439E-2</v>
      </c>
    </row>
    <row r="86" spans="1:18" x14ac:dyDescent="0.35">
      <c r="A86" s="7"/>
      <c r="B86" s="8">
        <v>4</v>
      </c>
      <c r="C86" t="s">
        <v>288</v>
      </c>
      <c r="D86" s="8">
        <v>69692793</v>
      </c>
      <c r="E86" s="8">
        <f t="shared" si="1"/>
        <v>68827075</v>
      </c>
      <c r="F86" t="s">
        <v>289</v>
      </c>
      <c r="G86" s="8" t="s">
        <v>278</v>
      </c>
      <c r="H86" s="8" t="s">
        <v>19</v>
      </c>
      <c r="I86" s="8" t="s">
        <v>20</v>
      </c>
      <c r="J86" s="9" t="s">
        <v>22</v>
      </c>
      <c r="K86" s="9" t="s">
        <v>121</v>
      </c>
      <c r="L86" s="10">
        <v>2.7269999999999999E-2</v>
      </c>
      <c r="M86" s="9">
        <v>110</v>
      </c>
      <c r="N86" s="10">
        <v>1.4E-2</v>
      </c>
      <c r="O86" s="11">
        <v>0</v>
      </c>
      <c r="P86" s="10">
        <v>5.0999999999999997E-2</v>
      </c>
      <c r="Q86" s="11">
        <v>0</v>
      </c>
      <c r="R86" s="9">
        <v>0</v>
      </c>
    </row>
    <row r="87" spans="1:18" x14ac:dyDescent="0.35">
      <c r="A87" s="7"/>
      <c r="B87" s="8">
        <v>4</v>
      </c>
      <c r="C87" t="s">
        <v>290</v>
      </c>
      <c r="D87" s="8">
        <v>69696430</v>
      </c>
      <c r="E87" s="8">
        <f t="shared" si="1"/>
        <v>68830712</v>
      </c>
      <c r="F87" t="s">
        <v>291</v>
      </c>
      <c r="G87" s="8" t="s">
        <v>278</v>
      </c>
      <c r="H87" t="s">
        <v>292</v>
      </c>
      <c r="I87" s="8" t="s">
        <v>249</v>
      </c>
      <c r="J87" s="9" t="s">
        <v>22</v>
      </c>
      <c r="K87" s="9" t="s">
        <v>21</v>
      </c>
      <c r="L87" s="10">
        <v>9.0910000000000001E-3</v>
      </c>
      <c r="M87" s="9">
        <v>110</v>
      </c>
      <c r="N87" s="10">
        <v>1E-3</v>
      </c>
      <c r="O87" s="11">
        <v>1E-3</v>
      </c>
      <c r="P87" s="11">
        <v>0</v>
      </c>
      <c r="Q87" s="10">
        <v>1.034340091021928E-3</v>
      </c>
      <c r="R87" s="9">
        <v>0</v>
      </c>
    </row>
    <row r="88" spans="1:18" x14ac:dyDescent="0.35">
      <c r="A88" s="7"/>
      <c r="B88" s="8">
        <v>4</v>
      </c>
      <c r="C88" t="s">
        <v>293</v>
      </c>
      <c r="D88" s="8">
        <v>69696708</v>
      </c>
      <c r="E88" s="8">
        <f t="shared" si="1"/>
        <v>68830990</v>
      </c>
      <c r="F88" t="s">
        <v>294</v>
      </c>
      <c r="G88" s="8" t="s">
        <v>278</v>
      </c>
      <c r="H88" s="8" t="s">
        <v>222</v>
      </c>
      <c r="I88" s="8" t="s">
        <v>20</v>
      </c>
      <c r="J88" s="9" t="s">
        <v>22</v>
      </c>
      <c r="K88" s="9" t="s">
        <v>26</v>
      </c>
      <c r="L88" s="10">
        <v>3.6360000000000003E-2</v>
      </c>
      <c r="M88" s="9">
        <v>110</v>
      </c>
      <c r="N88" s="10">
        <v>1.0999999999999999E-2</v>
      </c>
      <c r="O88" s="11">
        <v>1E-3</v>
      </c>
      <c r="P88" s="10">
        <v>0.04</v>
      </c>
      <c r="Q88" s="9">
        <v>0</v>
      </c>
      <c r="R88" s="9">
        <v>0</v>
      </c>
    </row>
    <row r="89" spans="1:18" x14ac:dyDescent="0.35">
      <c r="A89" s="7"/>
      <c r="B89" s="8">
        <v>4</v>
      </c>
      <c r="C89" t="s">
        <v>295</v>
      </c>
      <c r="D89" s="8">
        <v>69697128</v>
      </c>
      <c r="E89" s="8">
        <f t="shared" si="1"/>
        <v>68831410</v>
      </c>
      <c r="F89" t="s">
        <v>296</v>
      </c>
      <c r="G89" s="8" t="s">
        <v>278</v>
      </c>
      <c r="H89" s="8" t="s">
        <v>222</v>
      </c>
      <c r="I89" s="8" t="s">
        <v>20</v>
      </c>
      <c r="J89" s="9" t="s">
        <v>21</v>
      </c>
      <c r="K89" s="9" t="s">
        <v>22</v>
      </c>
      <c r="L89" s="10">
        <v>9.0910000000000001E-3</v>
      </c>
      <c r="M89" s="9">
        <v>110</v>
      </c>
      <c r="N89" s="10">
        <v>1.7000000000000001E-2</v>
      </c>
      <c r="O89" s="11">
        <v>1E-3</v>
      </c>
      <c r="P89" s="10">
        <v>1.6E-2</v>
      </c>
      <c r="Q89" s="10">
        <v>6.2E-2</v>
      </c>
      <c r="R89" s="10">
        <v>1E-3</v>
      </c>
    </row>
    <row r="90" spans="1:18" x14ac:dyDescent="0.35">
      <c r="A90" s="12"/>
      <c r="B90" s="13">
        <v>4</v>
      </c>
      <c r="C90" s="14" t="s">
        <v>297</v>
      </c>
      <c r="D90" s="13">
        <v>69697559</v>
      </c>
      <c r="E90" s="13">
        <f t="shared" si="1"/>
        <v>68831841</v>
      </c>
      <c r="F90" s="14" t="s">
        <v>298</v>
      </c>
      <c r="G90" s="13" t="s">
        <v>278</v>
      </c>
      <c r="H90" s="13" t="s">
        <v>222</v>
      </c>
      <c r="I90" s="13" t="s">
        <v>20</v>
      </c>
      <c r="J90" s="16" t="s">
        <v>22</v>
      </c>
      <c r="K90" s="16" t="s">
        <v>121</v>
      </c>
      <c r="L90" s="15">
        <v>2.7269999999999999E-2</v>
      </c>
      <c r="M90" s="16">
        <v>110</v>
      </c>
      <c r="N90" s="15">
        <v>2.1999999999999999E-2</v>
      </c>
      <c r="O90" s="17">
        <v>1E-3</v>
      </c>
      <c r="P90" s="15">
        <v>8.1000000000000003E-2</v>
      </c>
      <c r="Q90" s="17">
        <v>0</v>
      </c>
      <c r="R90" s="16">
        <v>0</v>
      </c>
    </row>
    <row r="91" spans="1:18" x14ac:dyDescent="0.35">
      <c r="A91" s="7" t="s">
        <v>299</v>
      </c>
      <c r="B91" s="8">
        <v>4</v>
      </c>
      <c r="C91" t="s">
        <v>300</v>
      </c>
      <c r="D91" s="8">
        <v>69923096</v>
      </c>
      <c r="E91" s="8">
        <f t="shared" si="1"/>
        <v>69057378</v>
      </c>
      <c r="F91" t="s">
        <v>300</v>
      </c>
      <c r="G91" s="8" t="s">
        <v>278</v>
      </c>
      <c r="H91" s="8" t="s">
        <v>19</v>
      </c>
      <c r="I91" s="8" t="s">
        <v>20</v>
      </c>
      <c r="J91" s="9" t="s">
        <v>21</v>
      </c>
      <c r="K91" s="9" t="s">
        <v>22</v>
      </c>
      <c r="L91" s="10">
        <v>0.17269999999999999</v>
      </c>
      <c r="M91" s="9">
        <v>110</v>
      </c>
      <c r="N91" s="10">
        <v>0.249</v>
      </c>
      <c r="O91" s="10">
        <v>0.16400000000000001</v>
      </c>
      <c r="P91" s="10">
        <v>0.21299999999999999</v>
      </c>
      <c r="Q91" s="10">
        <v>0.20799999999999999</v>
      </c>
      <c r="R91" s="10">
        <v>0.438</v>
      </c>
    </row>
    <row r="92" spans="1:18" x14ac:dyDescent="0.35">
      <c r="A92" t="s">
        <v>280</v>
      </c>
      <c r="B92" s="8">
        <v>4</v>
      </c>
      <c r="C92" t="s">
        <v>301</v>
      </c>
      <c r="D92" s="8">
        <v>69926817</v>
      </c>
      <c r="E92" s="8">
        <f t="shared" si="1"/>
        <v>69061099</v>
      </c>
      <c r="F92" t="s">
        <v>302</v>
      </c>
      <c r="G92" s="8" t="s">
        <v>278</v>
      </c>
      <c r="H92" s="8" t="s">
        <v>19</v>
      </c>
      <c r="I92" s="8" t="s">
        <v>20</v>
      </c>
      <c r="J92" s="9" t="s">
        <v>22</v>
      </c>
      <c r="K92" s="9" t="s">
        <v>21</v>
      </c>
      <c r="L92" s="10">
        <v>7.2730000000000003E-2</v>
      </c>
      <c r="M92" s="9">
        <v>110</v>
      </c>
      <c r="N92" s="10">
        <v>2.8000000000000001E-2</v>
      </c>
      <c r="O92" s="11">
        <v>0</v>
      </c>
      <c r="P92" s="10">
        <v>0.1</v>
      </c>
      <c r="Q92" s="11">
        <v>0</v>
      </c>
      <c r="R92" s="11">
        <v>0</v>
      </c>
    </row>
    <row r="93" spans="1:18" x14ac:dyDescent="0.35">
      <c r="A93" s="7"/>
      <c r="B93" s="8">
        <v>4</v>
      </c>
      <c r="C93" t="s">
        <v>303</v>
      </c>
      <c r="D93" s="8">
        <v>69927974</v>
      </c>
      <c r="E93" s="8">
        <f t="shared" si="1"/>
        <v>69062256</v>
      </c>
      <c r="F93" t="s">
        <v>303</v>
      </c>
      <c r="G93" s="8" t="s">
        <v>278</v>
      </c>
      <c r="H93" s="8" t="s">
        <v>19</v>
      </c>
      <c r="I93" s="8" t="s">
        <v>20</v>
      </c>
      <c r="J93" s="9" t="s">
        <v>22</v>
      </c>
      <c r="K93" s="9" t="s">
        <v>21</v>
      </c>
      <c r="L93" s="10">
        <v>0.45450000000000002</v>
      </c>
      <c r="M93" s="9">
        <v>110</v>
      </c>
      <c r="N93" s="10">
        <v>0.48499999999999999</v>
      </c>
      <c r="O93" s="10">
        <v>0.64200000000000002</v>
      </c>
      <c r="P93" s="10">
        <v>0.29199999999999998</v>
      </c>
      <c r="Q93" s="10">
        <v>0.57898009950248763</v>
      </c>
      <c r="R93" s="10">
        <v>0.39700000000000002</v>
      </c>
    </row>
    <row r="94" spans="1:18" x14ac:dyDescent="0.35">
      <c r="A94" s="7"/>
      <c r="B94" s="8">
        <v>4</v>
      </c>
      <c r="C94" t="s">
        <v>304</v>
      </c>
      <c r="D94" s="8">
        <v>69932587</v>
      </c>
      <c r="E94" s="8">
        <f t="shared" si="1"/>
        <v>69066869</v>
      </c>
      <c r="F94" t="s">
        <v>304</v>
      </c>
      <c r="G94" s="8" t="s">
        <v>278</v>
      </c>
      <c r="H94" s="8" t="s">
        <v>19</v>
      </c>
      <c r="I94" s="8" t="s">
        <v>20</v>
      </c>
      <c r="J94" s="9" t="s">
        <v>21</v>
      </c>
      <c r="K94" s="9" t="s">
        <v>22</v>
      </c>
      <c r="L94" s="10">
        <v>0.19089999999999999</v>
      </c>
      <c r="M94" s="9">
        <v>110</v>
      </c>
      <c r="N94" s="10">
        <v>0.16600000000000001</v>
      </c>
      <c r="O94" s="10">
        <v>0.19500000000000001</v>
      </c>
      <c r="P94" s="10">
        <v>0.16900000000000001</v>
      </c>
      <c r="Q94" s="10">
        <v>0.127</v>
      </c>
      <c r="R94" s="10">
        <v>4.3999999999999997E-2</v>
      </c>
    </row>
    <row r="95" spans="1:18" x14ac:dyDescent="0.35">
      <c r="A95" s="7"/>
      <c r="B95" s="8">
        <v>4</v>
      </c>
      <c r="C95" t="s">
        <v>305</v>
      </c>
      <c r="D95" s="8">
        <v>69935067</v>
      </c>
      <c r="E95" s="8">
        <f t="shared" si="1"/>
        <v>69069349</v>
      </c>
      <c r="F95" t="s">
        <v>306</v>
      </c>
      <c r="G95" s="8" t="s">
        <v>278</v>
      </c>
      <c r="H95" s="8" t="s">
        <v>19</v>
      </c>
      <c r="I95" s="8" t="s">
        <v>20</v>
      </c>
      <c r="J95" s="9" t="s">
        <v>22</v>
      </c>
      <c r="K95" s="9" t="s">
        <v>21</v>
      </c>
      <c r="L95" s="10">
        <v>0.1091</v>
      </c>
      <c r="M95" s="9">
        <v>110</v>
      </c>
      <c r="N95" s="10">
        <v>2.7E-2</v>
      </c>
      <c r="O95" s="10">
        <v>0.04</v>
      </c>
      <c r="P95" s="10">
        <v>4.5999999999999999E-2</v>
      </c>
      <c r="Q95" s="10">
        <v>9.1362126245847185E-3</v>
      </c>
      <c r="R95" s="11">
        <v>0</v>
      </c>
    </row>
    <row r="96" spans="1:18" x14ac:dyDescent="0.35">
      <c r="A96" s="7"/>
      <c r="B96" s="8">
        <v>4</v>
      </c>
      <c r="C96" t="s">
        <v>307</v>
      </c>
      <c r="D96" s="8">
        <v>69935137</v>
      </c>
      <c r="E96" s="8">
        <f t="shared" si="1"/>
        <v>69069419</v>
      </c>
      <c r="F96" t="s">
        <v>308</v>
      </c>
      <c r="G96" s="8" t="s">
        <v>278</v>
      </c>
      <c r="H96" s="8" t="s">
        <v>19</v>
      </c>
      <c r="I96" s="8" t="s">
        <v>20</v>
      </c>
      <c r="J96" s="9" t="s">
        <v>26</v>
      </c>
      <c r="K96" s="9" t="s">
        <v>22</v>
      </c>
      <c r="L96" s="10">
        <v>0.17269999999999999</v>
      </c>
      <c r="M96" s="9">
        <v>110</v>
      </c>
      <c r="N96" s="10">
        <v>0.25</v>
      </c>
      <c r="O96" s="10">
        <v>0.16400000000000001</v>
      </c>
      <c r="P96" s="10">
        <v>0.21099999999999999</v>
      </c>
      <c r="Q96" s="10">
        <v>0.21299999999999999</v>
      </c>
      <c r="R96" s="10">
        <v>0.439</v>
      </c>
    </row>
    <row r="97" spans="1:23" x14ac:dyDescent="0.35">
      <c r="A97" s="7"/>
      <c r="B97" s="8">
        <v>4</v>
      </c>
      <c r="C97" t="s">
        <v>309</v>
      </c>
      <c r="D97" s="8">
        <v>69937853</v>
      </c>
      <c r="E97" s="8">
        <f t="shared" si="1"/>
        <v>69072135</v>
      </c>
      <c r="F97" t="s">
        <v>310</v>
      </c>
      <c r="G97" s="8" t="s">
        <v>278</v>
      </c>
      <c r="H97" s="8" t="s">
        <v>19</v>
      </c>
      <c r="I97" s="8" t="s">
        <v>20</v>
      </c>
      <c r="J97" s="9" t="s">
        <v>21</v>
      </c>
      <c r="K97" s="9" t="s">
        <v>22</v>
      </c>
      <c r="L97" s="10">
        <v>0.45450000000000002</v>
      </c>
      <c r="M97" s="9">
        <v>110</v>
      </c>
      <c r="N97" s="10">
        <v>0.49</v>
      </c>
      <c r="O97" s="10">
        <v>0.64400000000000002</v>
      </c>
      <c r="P97" s="10">
        <v>0.28499999999999998</v>
      </c>
      <c r="Q97" s="10">
        <v>0.59</v>
      </c>
      <c r="R97" s="10">
        <v>0.39900000000000002</v>
      </c>
    </row>
    <row r="98" spans="1:23" x14ac:dyDescent="0.35">
      <c r="A98" s="7"/>
      <c r="B98" s="8">
        <v>4</v>
      </c>
      <c r="C98" t="s">
        <v>311</v>
      </c>
      <c r="D98" s="8">
        <v>69947088</v>
      </c>
      <c r="E98" s="8">
        <f t="shared" si="1"/>
        <v>69081370</v>
      </c>
      <c r="F98" t="s">
        <v>312</v>
      </c>
      <c r="G98" s="8" t="s">
        <v>278</v>
      </c>
      <c r="H98" s="8" t="s">
        <v>19</v>
      </c>
      <c r="I98" s="8" t="s">
        <v>20</v>
      </c>
      <c r="J98" s="9" t="s">
        <v>21</v>
      </c>
      <c r="K98" s="9" t="s">
        <v>22</v>
      </c>
      <c r="L98" s="10">
        <v>9.0910000000000001E-3</v>
      </c>
      <c r="M98" s="9">
        <v>110</v>
      </c>
      <c r="N98" s="10">
        <v>5.0000000000000001E-3</v>
      </c>
      <c r="O98" s="11">
        <v>0</v>
      </c>
      <c r="P98" s="10">
        <v>1.7999999999999999E-2</v>
      </c>
      <c r="Q98" s="11">
        <v>0</v>
      </c>
      <c r="R98" s="9">
        <v>0</v>
      </c>
    </row>
    <row r="99" spans="1:23" x14ac:dyDescent="0.35">
      <c r="A99" s="7"/>
      <c r="B99" s="8">
        <v>4</v>
      </c>
      <c r="C99" t="s">
        <v>313</v>
      </c>
      <c r="D99" s="8">
        <v>69952475</v>
      </c>
      <c r="E99" s="8">
        <f t="shared" si="1"/>
        <v>69086757</v>
      </c>
      <c r="F99" t="s">
        <v>314</v>
      </c>
      <c r="G99" s="8" t="s">
        <v>278</v>
      </c>
      <c r="H99" s="8" t="s">
        <v>19</v>
      </c>
      <c r="I99" s="8" t="s">
        <v>20</v>
      </c>
      <c r="J99" s="9" t="s">
        <v>121</v>
      </c>
      <c r="K99" s="9" t="s">
        <v>22</v>
      </c>
      <c r="L99" s="10">
        <v>0.1091</v>
      </c>
      <c r="M99" s="9">
        <v>110</v>
      </c>
      <c r="N99" s="10">
        <v>2.7E-2</v>
      </c>
      <c r="O99" s="10">
        <v>3.9E-2</v>
      </c>
      <c r="P99" s="10">
        <v>4.8000000000000001E-2</v>
      </c>
      <c r="Q99" s="10">
        <v>8.9999999999999993E-3</v>
      </c>
      <c r="R99" s="11">
        <v>0</v>
      </c>
    </row>
    <row r="100" spans="1:23" x14ac:dyDescent="0.35">
      <c r="A100" s="7"/>
      <c r="B100" s="8">
        <v>4</v>
      </c>
      <c r="C100" t="s">
        <v>315</v>
      </c>
      <c r="D100" s="8">
        <v>69960387</v>
      </c>
      <c r="E100" s="8">
        <f t="shared" si="1"/>
        <v>69094669</v>
      </c>
      <c r="F100" t="s">
        <v>316</v>
      </c>
      <c r="G100" s="8" t="s">
        <v>278</v>
      </c>
      <c r="H100" s="8" t="s">
        <v>19</v>
      </c>
      <c r="I100" s="8" t="s">
        <v>20</v>
      </c>
      <c r="J100" s="9" t="s">
        <v>26</v>
      </c>
      <c r="K100" s="9" t="s">
        <v>21</v>
      </c>
      <c r="L100" s="10">
        <v>0.28179999999999999</v>
      </c>
      <c r="M100" s="9">
        <v>110</v>
      </c>
      <c r="N100" s="10">
        <v>0.33500000000000002</v>
      </c>
      <c r="O100" s="10">
        <v>0.48499999999999999</v>
      </c>
      <c r="P100" s="10">
        <v>0.22700000000000001</v>
      </c>
      <c r="Q100" s="10">
        <v>0.39900000000000002</v>
      </c>
      <c r="R100" s="10">
        <v>0.27500000000000002</v>
      </c>
    </row>
    <row r="101" spans="1:23" x14ac:dyDescent="0.35">
      <c r="A101" s="7"/>
      <c r="B101" s="8">
        <v>4</v>
      </c>
      <c r="C101" t="s">
        <v>317</v>
      </c>
      <c r="D101" s="8">
        <v>69960480</v>
      </c>
      <c r="E101" s="8">
        <f t="shared" si="1"/>
        <v>69094762</v>
      </c>
      <c r="F101" t="s">
        <v>318</v>
      </c>
      <c r="G101" s="8" t="s">
        <v>278</v>
      </c>
      <c r="H101" s="8" t="s">
        <v>19</v>
      </c>
      <c r="I101" s="8" t="s">
        <v>20</v>
      </c>
      <c r="J101" s="9" t="s">
        <v>121</v>
      </c>
      <c r="K101" s="9" t="s">
        <v>22</v>
      </c>
      <c r="L101" s="10">
        <v>0.28179999999999999</v>
      </c>
      <c r="M101" s="9">
        <v>110</v>
      </c>
      <c r="N101" s="10">
        <v>0.33500000000000002</v>
      </c>
      <c r="O101" s="10">
        <v>0.48499999999999999</v>
      </c>
      <c r="P101" s="10">
        <v>0.22700000000000001</v>
      </c>
      <c r="Q101" s="10">
        <v>0.39900000000000002</v>
      </c>
      <c r="R101" s="10">
        <v>0.27500000000000002</v>
      </c>
    </row>
    <row r="102" spans="1:23" x14ac:dyDescent="0.35">
      <c r="A102" s="7"/>
      <c r="B102" s="8">
        <v>4</v>
      </c>
      <c r="C102" t="s">
        <v>319</v>
      </c>
      <c r="D102" s="8">
        <v>69960555</v>
      </c>
      <c r="E102" s="8">
        <f t="shared" si="1"/>
        <v>69094837</v>
      </c>
      <c r="F102" t="s">
        <v>320</v>
      </c>
      <c r="G102" s="8" t="s">
        <v>278</v>
      </c>
      <c r="H102" s="8" t="s">
        <v>19</v>
      </c>
      <c r="I102" s="8" t="s">
        <v>20</v>
      </c>
      <c r="J102" s="9" t="s">
        <v>21</v>
      </c>
      <c r="K102" s="9" t="s">
        <v>22</v>
      </c>
      <c r="L102" s="10">
        <v>0.28179999999999999</v>
      </c>
      <c r="M102" s="9">
        <v>110</v>
      </c>
      <c r="N102" s="10">
        <v>0.33500000000000002</v>
      </c>
      <c r="O102" s="10">
        <v>0.48499999999999999</v>
      </c>
      <c r="P102" s="10">
        <v>0.22700000000000001</v>
      </c>
      <c r="Q102" s="10">
        <v>0.39800000000000002</v>
      </c>
      <c r="R102" s="10">
        <v>0.27500000000000002</v>
      </c>
    </row>
    <row r="103" spans="1:23" x14ac:dyDescent="0.35">
      <c r="A103" s="7"/>
      <c r="B103" s="8">
        <v>4</v>
      </c>
      <c r="C103" t="s">
        <v>321</v>
      </c>
      <c r="D103" s="8">
        <v>69961127</v>
      </c>
      <c r="E103" s="8">
        <f t="shared" si="1"/>
        <v>69095409</v>
      </c>
      <c r="F103" t="s">
        <v>322</v>
      </c>
      <c r="G103" s="8" t="s">
        <v>278</v>
      </c>
      <c r="H103" s="8" t="s">
        <v>19</v>
      </c>
      <c r="I103" s="8" t="s">
        <v>20</v>
      </c>
      <c r="J103" s="9" t="s">
        <v>22</v>
      </c>
      <c r="K103" s="9" t="s">
        <v>21</v>
      </c>
      <c r="L103" s="10">
        <v>0.28179999999999999</v>
      </c>
      <c r="M103" s="9">
        <v>110</v>
      </c>
      <c r="N103" s="10">
        <v>0.33500000000000002</v>
      </c>
      <c r="O103" s="10">
        <v>0.48499999999999999</v>
      </c>
      <c r="P103" s="10">
        <v>0.22700000000000001</v>
      </c>
      <c r="Q103" s="10">
        <v>0.39900000000000002</v>
      </c>
      <c r="R103" s="10">
        <v>0.27500000000000002</v>
      </c>
    </row>
    <row r="104" spans="1:23" x14ac:dyDescent="0.35">
      <c r="A104" s="7"/>
      <c r="B104" s="8">
        <v>4</v>
      </c>
      <c r="C104" t="s">
        <v>323</v>
      </c>
      <c r="D104" s="8">
        <v>69961339</v>
      </c>
      <c r="E104" s="8">
        <f t="shared" si="1"/>
        <v>69095621</v>
      </c>
      <c r="F104" t="s">
        <v>324</v>
      </c>
      <c r="G104" s="8" t="s">
        <v>278</v>
      </c>
      <c r="H104" s="8" t="s">
        <v>19</v>
      </c>
      <c r="I104" s="8" t="s">
        <v>20</v>
      </c>
      <c r="J104" s="9" t="s">
        <v>21</v>
      </c>
      <c r="K104" s="9" t="s">
        <v>22</v>
      </c>
      <c r="L104" s="10">
        <v>0.28179999999999999</v>
      </c>
      <c r="M104" s="9">
        <v>110</v>
      </c>
      <c r="N104" s="10">
        <v>0.33500000000000002</v>
      </c>
      <c r="O104" s="10">
        <v>0.48599999999999999</v>
      </c>
      <c r="P104" s="10">
        <v>0.22700000000000001</v>
      </c>
      <c r="Q104" s="10">
        <v>0.39900000000000002</v>
      </c>
      <c r="R104" s="10">
        <v>0.27500000000000002</v>
      </c>
    </row>
    <row r="105" spans="1:23" x14ac:dyDescent="0.35">
      <c r="A105" s="7"/>
      <c r="B105" s="8">
        <v>4</v>
      </c>
      <c r="C105" t="s">
        <v>325</v>
      </c>
      <c r="D105" s="8">
        <v>69961912</v>
      </c>
      <c r="E105" s="8">
        <f t="shared" si="1"/>
        <v>69096194</v>
      </c>
      <c r="F105" t="s">
        <v>326</v>
      </c>
      <c r="G105" s="8" t="s">
        <v>278</v>
      </c>
      <c r="H105" s="8" t="s">
        <v>19</v>
      </c>
      <c r="I105" s="8" t="s">
        <v>20</v>
      </c>
      <c r="J105" s="9" t="s">
        <v>22</v>
      </c>
      <c r="K105" s="9" t="s">
        <v>21</v>
      </c>
      <c r="L105" s="10">
        <v>0.28179999999999999</v>
      </c>
      <c r="M105" s="9">
        <v>110</v>
      </c>
      <c r="N105" s="10">
        <v>0.33500000000000002</v>
      </c>
      <c r="O105" s="10">
        <v>0.48499999999999999</v>
      </c>
      <c r="P105" s="10">
        <v>0.22600000000000001</v>
      </c>
      <c r="Q105" s="10">
        <v>0.39900000000000002</v>
      </c>
      <c r="R105" s="10">
        <v>0.27600000000000002</v>
      </c>
    </row>
    <row r="106" spans="1:23" x14ac:dyDescent="0.35">
      <c r="A106" s="7"/>
      <c r="B106" s="8">
        <v>4</v>
      </c>
      <c r="C106" t="s">
        <v>327</v>
      </c>
      <c r="D106" s="8">
        <v>69962078</v>
      </c>
      <c r="E106" s="8">
        <f t="shared" si="1"/>
        <v>69096360</v>
      </c>
      <c r="F106" t="s">
        <v>328</v>
      </c>
      <c r="G106" s="8" t="s">
        <v>278</v>
      </c>
      <c r="H106" s="8" t="s">
        <v>19</v>
      </c>
      <c r="I106" s="8" t="s">
        <v>20</v>
      </c>
      <c r="J106" s="9" t="s">
        <v>22</v>
      </c>
      <c r="K106" s="9" t="s">
        <v>21</v>
      </c>
      <c r="L106" s="10">
        <v>0.28179999999999999</v>
      </c>
      <c r="M106" s="9">
        <v>110</v>
      </c>
      <c r="N106" s="10">
        <v>0.33500000000000002</v>
      </c>
      <c r="O106" s="10">
        <v>0.48499999999999999</v>
      </c>
      <c r="P106" s="10">
        <v>0.22700000000000001</v>
      </c>
      <c r="Q106" s="10">
        <v>0.39900000000000002</v>
      </c>
      <c r="R106" s="10">
        <v>0.27500000000000002</v>
      </c>
    </row>
    <row r="107" spans="1:23" x14ac:dyDescent="0.35">
      <c r="A107" s="7"/>
      <c r="B107" s="8">
        <v>4</v>
      </c>
      <c r="C107" t="s">
        <v>329</v>
      </c>
      <c r="D107" s="8">
        <v>69962101</v>
      </c>
      <c r="E107" s="8">
        <f t="shared" si="1"/>
        <v>69096383</v>
      </c>
      <c r="F107" t="s">
        <v>330</v>
      </c>
      <c r="G107" s="8" t="s">
        <v>278</v>
      </c>
      <c r="H107" s="8" t="s">
        <v>19</v>
      </c>
      <c r="I107" s="8" t="s">
        <v>20</v>
      </c>
      <c r="J107" s="9" t="s">
        <v>22</v>
      </c>
      <c r="K107" s="9" t="s">
        <v>21</v>
      </c>
      <c r="L107" s="10">
        <v>0.1091</v>
      </c>
      <c r="M107" s="9">
        <v>110</v>
      </c>
      <c r="N107" s="10">
        <v>2.7E-2</v>
      </c>
      <c r="O107" s="10">
        <v>3.9E-2</v>
      </c>
      <c r="P107" s="10">
        <v>4.8000000000000001E-2</v>
      </c>
      <c r="Q107" s="10">
        <v>8.9999999999999993E-3</v>
      </c>
      <c r="R107" s="11">
        <v>0</v>
      </c>
    </row>
    <row r="108" spans="1:23" x14ac:dyDescent="0.35">
      <c r="A108" s="7"/>
      <c r="B108" s="8">
        <v>4</v>
      </c>
      <c r="C108" t="s">
        <v>331</v>
      </c>
      <c r="D108" s="8">
        <v>69962449</v>
      </c>
      <c r="E108" s="8">
        <f t="shared" si="1"/>
        <v>69096731</v>
      </c>
      <c r="F108" t="s">
        <v>332</v>
      </c>
      <c r="G108" s="8" t="s">
        <v>278</v>
      </c>
      <c r="H108" t="s">
        <v>333</v>
      </c>
      <c r="I108" s="8" t="s">
        <v>334</v>
      </c>
      <c r="J108" s="9" t="s">
        <v>22</v>
      </c>
      <c r="K108" s="9" t="s">
        <v>26</v>
      </c>
      <c r="L108" s="10">
        <v>1.8180000000000002E-2</v>
      </c>
      <c r="M108" s="9">
        <v>110</v>
      </c>
      <c r="N108" s="10">
        <v>0.03</v>
      </c>
      <c r="O108" s="10">
        <v>4.0000000000000001E-3</v>
      </c>
      <c r="P108" s="10">
        <v>1E-3</v>
      </c>
      <c r="Q108" s="10">
        <v>7.0000000000000001E-3</v>
      </c>
      <c r="R108" s="10">
        <v>0.13200000000000001</v>
      </c>
    </row>
    <row r="109" spans="1:23" x14ac:dyDescent="0.35">
      <c r="A109" s="7"/>
      <c r="B109" s="8">
        <v>4</v>
      </c>
      <c r="C109" t="s">
        <v>335</v>
      </c>
      <c r="D109" s="8">
        <v>69962559</v>
      </c>
      <c r="E109" s="8">
        <f t="shared" si="1"/>
        <v>69096841</v>
      </c>
      <c r="F109" t="s">
        <v>336</v>
      </c>
      <c r="G109" s="8" t="s">
        <v>278</v>
      </c>
      <c r="H109" t="s">
        <v>337</v>
      </c>
      <c r="I109" s="8" t="s">
        <v>269</v>
      </c>
      <c r="J109" s="9" t="s">
        <v>121</v>
      </c>
      <c r="K109" s="9" t="s">
        <v>22</v>
      </c>
      <c r="L109" s="10">
        <v>9.0910000000000001E-3</v>
      </c>
      <c r="M109" s="9">
        <v>110</v>
      </c>
      <c r="N109" s="10">
        <v>3.0000000000000001E-3</v>
      </c>
      <c r="O109" s="11">
        <v>0</v>
      </c>
      <c r="P109" s="10">
        <v>8.0000000000000002E-3</v>
      </c>
      <c r="Q109" s="11">
        <v>0</v>
      </c>
      <c r="R109" s="9">
        <v>0</v>
      </c>
    </row>
    <row r="110" spans="1:23" ht="15.5" x14ac:dyDescent="0.35">
      <c r="A110" s="18"/>
      <c r="B110" s="19">
        <v>4</v>
      </c>
      <c r="C110" s="20" t="s">
        <v>338</v>
      </c>
      <c r="D110" s="19">
        <v>69962610</v>
      </c>
      <c r="E110" s="19">
        <f t="shared" si="1"/>
        <v>69096892</v>
      </c>
      <c r="F110" s="20" t="s">
        <v>339</v>
      </c>
      <c r="G110" s="19" t="s">
        <v>278</v>
      </c>
      <c r="H110" s="20" t="s">
        <v>340</v>
      </c>
      <c r="I110" s="19" t="s">
        <v>334</v>
      </c>
      <c r="J110" s="21" t="s">
        <v>21</v>
      </c>
      <c r="K110" s="21" t="s">
        <v>22</v>
      </c>
      <c r="L110" s="22">
        <v>0.13639999999999999</v>
      </c>
      <c r="M110" s="21">
        <v>110</v>
      </c>
      <c r="N110" s="22">
        <v>0.13400000000000001</v>
      </c>
      <c r="O110" s="22">
        <v>0.191</v>
      </c>
      <c r="P110" s="22">
        <v>7.4999999999999997E-2</v>
      </c>
      <c r="Q110" s="22">
        <v>0.14599999999999999</v>
      </c>
      <c r="R110" s="22">
        <v>0.17100000000000001</v>
      </c>
      <c r="S110" s="20"/>
      <c r="T110" s="38" t="s">
        <v>1659</v>
      </c>
      <c r="U110" s="20"/>
      <c r="V110" s="20"/>
      <c r="W110" s="20"/>
    </row>
    <row r="111" spans="1:23" x14ac:dyDescent="0.35">
      <c r="A111" s="7"/>
      <c r="B111" s="8">
        <v>4</v>
      </c>
      <c r="C111" t="s">
        <v>341</v>
      </c>
      <c r="D111" s="8">
        <v>69962774</v>
      </c>
      <c r="E111" s="8">
        <f t="shared" si="1"/>
        <v>69097056</v>
      </c>
      <c r="F111" t="s">
        <v>342</v>
      </c>
      <c r="G111" s="8" t="s">
        <v>278</v>
      </c>
      <c r="H111" t="s">
        <v>343</v>
      </c>
      <c r="I111" s="8" t="s">
        <v>269</v>
      </c>
      <c r="J111" s="9" t="s">
        <v>22</v>
      </c>
      <c r="K111" s="9" t="s">
        <v>21</v>
      </c>
      <c r="L111" s="10">
        <v>2.7269999999999999E-2</v>
      </c>
      <c r="M111" s="9">
        <v>110</v>
      </c>
      <c r="N111" s="10">
        <v>8.0000000000000002E-3</v>
      </c>
      <c r="O111" s="11">
        <v>0</v>
      </c>
      <c r="P111" s="10">
        <v>0.03</v>
      </c>
      <c r="Q111" s="11">
        <v>0</v>
      </c>
      <c r="R111" s="9">
        <v>0</v>
      </c>
    </row>
    <row r="112" spans="1:23" x14ac:dyDescent="0.35">
      <c r="A112" s="7"/>
      <c r="B112" s="8">
        <v>4</v>
      </c>
      <c r="C112" t="s">
        <v>344</v>
      </c>
      <c r="D112" s="8">
        <v>69963424</v>
      </c>
      <c r="E112" s="8">
        <f t="shared" si="1"/>
        <v>69097706</v>
      </c>
      <c r="F112" t="s">
        <v>345</v>
      </c>
      <c r="G112" s="8" t="s">
        <v>278</v>
      </c>
      <c r="H112" s="8" t="s">
        <v>19</v>
      </c>
      <c r="I112" s="8" t="s">
        <v>20</v>
      </c>
      <c r="J112" s="9" t="s">
        <v>22</v>
      </c>
      <c r="K112" s="9" t="s">
        <v>21</v>
      </c>
      <c r="L112" s="10">
        <v>1.8180000000000002E-2</v>
      </c>
      <c r="M112" s="9">
        <v>110</v>
      </c>
      <c r="N112" s="10">
        <v>4.5999999999999999E-2</v>
      </c>
      <c r="O112" s="10">
        <v>0.14099999999999999</v>
      </c>
      <c r="P112" s="10">
        <v>2E-3</v>
      </c>
      <c r="Q112" s="10">
        <v>2.4E-2</v>
      </c>
      <c r="R112" s="10">
        <v>2E-3</v>
      </c>
    </row>
    <row r="113" spans="1:18" x14ac:dyDescent="0.35">
      <c r="A113" s="7"/>
      <c r="B113" s="8">
        <v>4</v>
      </c>
      <c r="C113" t="s">
        <v>346</v>
      </c>
      <c r="D113" s="8">
        <v>69963944</v>
      </c>
      <c r="E113" s="8">
        <f t="shared" si="1"/>
        <v>69098226</v>
      </c>
      <c r="F113" t="s">
        <v>347</v>
      </c>
      <c r="G113" s="8" t="s">
        <v>278</v>
      </c>
      <c r="H113" s="8" t="s">
        <v>19</v>
      </c>
      <c r="I113" s="8" t="s">
        <v>20</v>
      </c>
      <c r="J113" s="9" t="s">
        <v>21</v>
      </c>
      <c r="K113" s="9" t="s">
        <v>22</v>
      </c>
      <c r="L113" s="10">
        <v>0.21820000000000001</v>
      </c>
      <c r="M113" s="9">
        <v>110</v>
      </c>
      <c r="N113" s="10">
        <v>0.182</v>
      </c>
      <c r="O113" s="10">
        <v>0.155</v>
      </c>
      <c r="P113" s="10">
        <v>0.27500000000000002</v>
      </c>
      <c r="Q113" s="10">
        <v>0.11899999999999999</v>
      </c>
      <c r="R113" s="10">
        <v>4.3999999999999997E-2</v>
      </c>
    </row>
    <row r="114" spans="1:18" x14ac:dyDescent="0.35">
      <c r="A114" s="7"/>
      <c r="B114" s="8">
        <v>4</v>
      </c>
      <c r="C114" t="s">
        <v>348</v>
      </c>
      <c r="D114" s="8">
        <v>69965502</v>
      </c>
      <c r="E114" s="8">
        <f t="shared" si="1"/>
        <v>69099784</v>
      </c>
      <c r="F114" t="s">
        <v>348</v>
      </c>
      <c r="G114" s="8" t="s">
        <v>278</v>
      </c>
      <c r="H114" s="8" t="s">
        <v>19</v>
      </c>
      <c r="I114" s="8" t="s">
        <v>20</v>
      </c>
      <c r="J114" s="9" t="s">
        <v>22</v>
      </c>
      <c r="K114" s="9" t="s">
        <v>21</v>
      </c>
      <c r="L114" s="10">
        <v>0.28179999999999999</v>
      </c>
      <c r="M114" s="9">
        <v>110</v>
      </c>
      <c r="N114" s="10">
        <v>0.33700000000000002</v>
      </c>
      <c r="O114" s="10">
        <v>0.48499999999999999</v>
      </c>
      <c r="P114" s="10">
        <v>0.23300000000000001</v>
      </c>
      <c r="Q114" s="10">
        <v>0.39900000000000002</v>
      </c>
      <c r="R114" s="10">
        <v>0.27600000000000002</v>
      </c>
    </row>
    <row r="115" spans="1:18" x14ac:dyDescent="0.35">
      <c r="A115" s="7"/>
      <c r="B115" s="8">
        <v>4</v>
      </c>
      <c r="C115" t="s">
        <v>349</v>
      </c>
      <c r="D115" s="8">
        <v>69969006</v>
      </c>
      <c r="E115" s="8">
        <f t="shared" si="1"/>
        <v>69103288</v>
      </c>
      <c r="F115" t="s">
        <v>349</v>
      </c>
      <c r="G115" s="8" t="s">
        <v>278</v>
      </c>
      <c r="H115" s="8" t="s">
        <v>19</v>
      </c>
      <c r="I115" s="8" t="s">
        <v>20</v>
      </c>
      <c r="J115" s="9" t="s">
        <v>26</v>
      </c>
      <c r="K115" s="9" t="s">
        <v>22</v>
      </c>
      <c r="L115" s="10">
        <v>0.28179999999999999</v>
      </c>
      <c r="M115" s="9">
        <v>110</v>
      </c>
      <c r="N115" s="10">
        <v>0.31900000000000001</v>
      </c>
      <c r="O115" s="10">
        <v>0.48499999999999999</v>
      </c>
      <c r="P115" s="10">
        <v>0.17</v>
      </c>
      <c r="Q115" s="10">
        <v>0.39900000000000002</v>
      </c>
      <c r="R115" s="10">
        <v>0.27500000000000002</v>
      </c>
    </row>
    <row r="116" spans="1:18" x14ac:dyDescent="0.35">
      <c r="A116" s="7"/>
      <c r="B116" s="8">
        <v>4</v>
      </c>
      <c r="C116" t="s">
        <v>350</v>
      </c>
      <c r="D116" s="8">
        <v>69971335</v>
      </c>
      <c r="E116" s="8">
        <f t="shared" si="1"/>
        <v>69105617</v>
      </c>
      <c r="F116" t="s">
        <v>350</v>
      </c>
      <c r="G116" s="8" t="s">
        <v>278</v>
      </c>
      <c r="H116" s="8" t="s">
        <v>19</v>
      </c>
      <c r="I116" s="8" t="s">
        <v>20</v>
      </c>
      <c r="J116" s="9" t="s">
        <v>22</v>
      </c>
      <c r="K116" s="9" t="s">
        <v>21</v>
      </c>
      <c r="L116" s="10">
        <v>0.20910000000000001</v>
      </c>
      <c r="M116" s="9">
        <v>110</v>
      </c>
      <c r="N116" s="10">
        <v>0.17699999999999999</v>
      </c>
      <c r="O116" s="10">
        <v>0.155</v>
      </c>
      <c r="P116" s="10">
        <v>0.25700000000000001</v>
      </c>
      <c r="Q116" s="10">
        <v>0.11799999999999999</v>
      </c>
      <c r="R116" s="10">
        <v>4.3999999999999997E-2</v>
      </c>
    </row>
    <row r="117" spans="1:18" x14ac:dyDescent="0.35">
      <c r="A117" s="12"/>
      <c r="B117" s="13">
        <v>4</v>
      </c>
      <c r="C117" s="14" t="s">
        <v>351</v>
      </c>
      <c r="D117" s="13">
        <v>69973726</v>
      </c>
      <c r="E117" s="13">
        <f t="shared" si="1"/>
        <v>69108008</v>
      </c>
      <c r="F117" s="14" t="s">
        <v>352</v>
      </c>
      <c r="G117" s="13" t="s">
        <v>278</v>
      </c>
      <c r="H117" s="13" t="s">
        <v>19</v>
      </c>
      <c r="I117" s="13" t="s">
        <v>20</v>
      </c>
      <c r="J117" s="16" t="s">
        <v>22</v>
      </c>
      <c r="K117" s="16" t="s">
        <v>21</v>
      </c>
      <c r="L117" s="15">
        <v>9.0910000000000001E-3</v>
      </c>
      <c r="M117" s="16">
        <v>110</v>
      </c>
      <c r="N117" s="15">
        <v>3.4000000000000002E-2</v>
      </c>
      <c r="O117" s="15">
        <v>8.1000000000000003E-2</v>
      </c>
      <c r="P117" s="15">
        <v>3.9E-2</v>
      </c>
      <c r="Q117" s="15">
        <v>8.9999999999999993E-3</v>
      </c>
      <c r="R117" s="17">
        <v>0</v>
      </c>
    </row>
    <row r="118" spans="1:18" x14ac:dyDescent="0.35">
      <c r="A118" s="7" t="s">
        <v>353</v>
      </c>
      <c r="B118" s="8">
        <v>4</v>
      </c>
      <c r="C118" t="s">
        <v>354</v>
      </c>
      <c r="D118" s="8">
        <v>70345904</v>
      </c>
      <c r="E118" s="8">
        <f>D118-865718</f>
        <v>69480186</v>
      </c>
      <c r="F118" t="s">
        <v>354</v>
      </c>
      <c r="G118" s="8" t="s">
        <v>278</v>
      </c>
      <c r="H118" s="8" t="s">
        <v>222</v>
      </c>
      <c r="I118" s="8" t="s">
        <v>20</v>
      </c>
      <c r="J118" s="9" t="s">
        <v>21</v>
      </c>
      <c r="K118" s="9" t="s">
        <v>22</v>
      </c>
      <c r="L118" s="10">
        <v>0.19089999999999999</v>
      </c>
      <c r="M118" s="9">
        <v>110</v>
      </c>
      <c r="N118" s="10">
        <v>0.246</v>
      </c>
      <c r="O118" s="10">
        <v>0.29899999999999999</v>
      </c>
      <c r="P118" s="10">
        <v>0.36199999999999999</v>
      </c>
      <c r="Q118" s="10">
        <v>0.13</v>
      </c>
      <c r="R118" s="10">
        <v>0.104</v>
      </c>
    </row>
    <row r="119" spans="1:18" x14ac:dyDescent="0.35">
      <c r="A119" t="s">
        <v>280</v>
      </c>
      <c r="B119" s="8">
        <v>4</v>
      </c>
      <c r="C119" t="s">
        <v>355</v>
      </c>
      <c r="D119" s="8">
        <v>70346057</v>
      </c>
      <c r="E119" s="8">
        <f t="shared" ref="E119:E136" si="2">D119-865718</f>
        <v>69480339</v>
      </c>
      <c r="F119" t="s">
        <v>356</v>
      </c>
      <c r="G119" s="8" t="s">
        <v>278</v>
      </c>
      <c r="H119" s="8" t="s">
        <v>222</v>
      </c>
      <c r="I119" s="8" t="s">
        <v>20</v>
      </c>
      <c r="J119" s="9" t="s">
        <v>26</v>
      </c>
      <c r="K119" s="9" t="s">
        <v>22</v>
      </c>
      <c r="L119" s="10">
        <v>0.1273</v>
      </c>
      <c r="M119" s="9">
        <v>110</v>
      </c>
      <c r="N119" s="10">
        <v>3.5999999999999997E-2</v>
      </c>
      <c r="O119" s="10">
        <v>1E-3</v>
      </c>
      <c r="P119" s="10">
        <v>0.127</v>
      </c>
      <c r="Q119" s="11">
        <v>0</v>
      </c>
      <c r="R119" s="9">
        <v>0</v>
      </c>
    </row>
    <row r="120" spans="1:18" x14ac:dyDescent="0.35">
      <c r="A120" s="7"/>
      <c r="B120" s="8">
        <v>4</v>
      </c>
      <c r="C120" t="s">
        <v>357</v>
      </c>
      <c r="D120" s="8">
        <v>70346127</v>
      </c>
      <c r="E120" s="8">
        <f t="shared" si="2"/>
        <v>69480409</v>
      </c>
      <c r="F120" t="s">
        <v>357</v>
      </c>
      <c r="G120" s="8" t="s">
        <v>278</v>
      </c>
      <c r="H120" s="8" t="s">
        <v>222</v>
      </c>
      <c r="I120" s="8" t="s">
        <v>20</v>
      </c>
      <c r="J120" s="9" t="s">
        <v>21</v>
      </c>
      <c r="K120" s="9" t="s">
        <v>22</v>
      </c>
      <c r="L120" s="10">
        <v>0.43640000000000001</v>
      </c>
      <c r="M120" s="9">
        <v>110</v>
      </c>
      <c r="N120" s="10">
        <v>0.29099999999999998</v>
      </c>
      <c r="O120" s="10">
        <v>0.254</v>
      </c>
      <c r="P120" s="10">
        <v>0.32400000000000001</v>
      </c>
      <c r="Q120" s="10">
        <v>0.23899999999999999</v>
      </c>
      <c r="R120" s="10">
        <v>0.42199999999999999</v>
      </c>
    </row>
    <row r="121" spans="1:18" x14ac:dyDescent="0.35">
      <c r="A121" s="7"/>
      <c r="B121" s="8">
        <v>4</v>
      </c>
      <c r="C121" t="s">
        <v>358</v>
      </c>
      <c r="D121" s="8">
        <v>70349620</v>
      </c>
      <c r="E121" s="8">
        <f t="shared" si="2"/>
        <v>69483902</v>
      </c>
      <c r="F121" t="s">
        <v>358</v>
      </c>
      <c r="G121" s="8" t="s">
        <v>278</v>
      </c>
      <c r="H121" s="8" t="s">
        <v>19</v>
      </c>
      <c r="I121" s="8" t="s">
        <v>20</v>
      </c>
      <c r="J121" s="9" t="s">
        <v>21</v>
      </c>
      <c r="K121" s="9" t="s">
        <v>22</v>
      </c>
      <c r="L121" s="10">
        <v>5.4550000000000001E-2</v>
      </c>
      <c r="M121" s="9">
        <v>110</v>
      </c>
      <c r="N121" s="10">
        <v>0.16</v>
      </c>
      <c r="O121" s="10">
        <v>0.17399999999999999</v>
      </c>
      <c r="P121" s="10">
        <v>6.2E-2</v>
      </c>
      <c r="Q121" s="10">
        <v>0.18</v>
      </c>
      <c r="R121" s="10">
        <v>0.24333719582850522</v>
      </c>
    </row>
    <row r="122" spans="1:18" x14ac:dyDescent="0.35">
      <c r="A122" s="7"/>
      <c r="B122" s="8">
        <v>4</v>
      </c>
      <c r="C122" t="s">
        <v>359</v>
      </c>
      <c r="D122" s="8">
        <v>70350006</v>
      </c>
      <c r="E122" s="8">
        <f t="shared" si="2"/>
        <v>69484288</v>
      </c>
      <c r="F122" t="s">
        <v>360</v>
      </c>
      <c r="G122" s="8" t="s">
        <v>278</v>
      </c>
      <c r="H122" s="8" t="s">
        <v>19</v>
      </c>
      <c r="I122" s="8" t="s">
        <v>20</v>
      </c>
      <c r="J122" s="9" t="s">
        <v>22</v>
      </c>
      <c r="K122" s="9" t="s">
        <v>26</v>
      </c>
      <c r="L122" s="10">
        <v>0.38179999999999997</v>
      </c>
      <c r="M122" s="9">
        <v>110</v>
      </c>
      <c r="N122" s="10">
        <v>0.48799999999999999</v>
      </c>
      <c r="O122" s="10">
        <v>0.44600000000000001</v>
      </c>
      <c r="P122" s="10">
        <v>0.40400000000000003</v>
      </c>
      <c r="Q122" s="10">
        <v>0.63200000000000001</v>
      </c>
      <c r="R122" s="10">
        <v>0.47399999999999998</v>
      </c>
    </row>
    <row r="123" spans="1:18" x14ac:dyDescent="0.35">
      <c r="A123" s="7"/>
      <c r="B123" s="8">
        <v>4</v>
      </c>
      <c r="C123" t="s">
        <v>361</v>
      </c>
      <c r="D123" s="8">
        <v>70350444</v>
      </c>
      <c r="E123" s="8">
        <f t="shared" si="2"/>
        <v>69484726</v>
      </c>
      <c r="F123" t="s">
        <v>361</v>
      </c>
      <c r="G123" s="8" t="s">
        <v>278</v>
      </c>
      <c r="H123" s="8" t="s">
        <v>19</v>
      </c>
      <c r="I123" s="8" t="s">
        <v>20</v>
      </c>
      <c r="J123" s="9" t="s">
        <v>26</v>
      </c>
      <c r="K123" s="9" t="s">
        <v>22</v>
      </c>
      <c r="L123" s="10">
        <v>0.38179999999999997</v>
      </c>
      <c r="M123" s="9">
        <v>110</v>
      </c>
      <c r="N123" s="10">
        <v>0.49099999999999999</v>
      </c>
      <c r="O123" s="10">
        <v>0.44800000000000001</v>
      </c>
      <c r="P123" s="10">
        <v>0.41</v>
      </c>
      <c r="Q123" s="10">
        <v>0.63200000000000001</v>
      </c>
      <c r="R123" s="10">
        <v>0.47399999999999998</v>
      </c>
    </row>
    <row r="124" spans="1:18" x14ac:dyDescent="0.35">
      <c r="A124" s="7"/>
      <c r="B124" s="8">
        <v>4</v>
      </c>
      <c r="C124" t="s">
        <v>362</v>
      </c>
      <c r="D124" s="8">
        <v>70351402</v>
      </c>
      <c r="E124" s="8">
        <f t="shared" si="2"/>
        <v>69485684</v>
      </c>
      <c r="F124" t="s">
        <v>363</v>
      </c>
      <c r="G124" s="8" t="s">
        <v>278</v>
      </c>
      <c r="H124" s="8" t="s">
        <v>19</v>
      </c>
      <c r="I124" s="8" t="s">
        <v>20</v>
      </c>
      <c r="J124" s="9" t="s">
        <v>26</v>
      </c>
      <c r="K124" s="9" t="s">
        <v>22</v>
      </c>
      <c r="L124" s="10">
        <v>0.2455</v>
      </c>
      <c r="M124" s="9">
        <v>110</v>
      </c>
      <c r="N124" s="10">
        <v>0.44700000000000001</v>
      </c>
      <c r="O124" s="10">
        <v>0.44400000000000001</v>
      </c>
      <c r="P124" s="10">
        <v>0.247</v>
      </c>
      <c r="Q124" s="10">
        <v>0.63600000000000001</v>
      </c>
      <c r="R124" s="10">
        <v>0.48699999999999999</v>
      </c>
    </row>
    <row r="125" spans="1:18" x14ac:dyDescent="0.35">
      <c r="A125" s="7"/>
      <c r="B125" s="8">
        <v>4</v>
      </c>
      <c r="C125" t="s">
        <v>364</v>
      </c>
      <c r="D125" s="8">
        <v>70361053</v>
      </c>
      <c r="E125" s="8">
        <f t="shared" si="2"/>
        <v>69495335</v>
      </c>
      <c r="F125" t="s">
        <v>365</v>
      </c>
      <c r="G125" s="8" t="s">
        <v>278</v>
      </c>
      <c r="H125" t="s">
        <v>366</v>
      </c>
      <c r="I125" s="8" t="s">
        <v>249</v>
      </c>
      <c r="J125" s="9" t="s">
        <v>22</v>
      </c>
      <c r="K125" s="9" t="s">
        <v>21</v>
      </c>
      <c r="L125" s="10">
        <v>9.0910000000000001E-3</v>
      </c>
      <c r="M125" s="9">
        <v>110</v>
      </c>
      <c r="N125" s="10">
        <v>4.0000000000000001E-3</v>
      </c>
      <c r="O125" s="11">
        <v>0</v>
      </c>
      <c r="P125" s="11">
        <v>0</v>
      </c>
      <c r="Q125" s="10">
        <v>1.7999999999999999E-2</v>
      </c>
      <c r="R125" s="9">
        <v>0</v>
      </c>
    </row>
    <row r="126" spans="1:18" x14ac:dyDescent="0.35">
      <c r="A126" s="7"/>
      <c r="B126" s="8">
        <v>4</v>
      </c>
      <c r="C126" t="s">
        <v>367</v>
      </c>
      <c r="D126" s="8">
        <v>70362742</v>
      </c>
      <c r="E126" s="8">
        <f t="shared" si="2"/>
        <v>69497024</v>
      </c>
      <c r="F126" t="s">
        <v>367</v>
      </c>
      <c r="G126" s="8" t="s">
        <v>278</v>
      </c>
      <c r="H126" s="8" t="s">
        <v>19</v>
      </c>
      <c r="I126" s="8" t="s">
        <v>20</v>
      </c>
      <c r="J126" s="9" t="s">
        <v>22</v>
      </c>
      <c r="K126" s="9" t="s">
        <v>21</v>
      </c>
      <c r="L126" s="10">
        <v>0.14549999999999999</v>
      </c>
      <c r="M126" s="9">
        <v>110</v>
      </c>
      <c r="N126" s="10">
        <v>5.6000000000000001E-2</v>
      </c>
      <c r="O126" s="10">
        <v>1E-3</v>
      </c>
      <c r="P126" s="10">
        <v>0.2</v>
      </c>
      <c r="Q126" s="11">
        <v>0</v>
      </c>
      <c r="R126" s="11">
        <v>0</v>
      </c>
    </row>
    <row r="127" spans="1:18" x14ac:dyDescent="0.35">
      <c r="A127" s="7"/>
      <c r="B127" s="8">
        <v>4</v>
      </c>
      <c r="C127" t="s">
        <v>368</v>
      </c>
      <c r="D127" s="8">
        <v>70366492</v>
      </c>
      <c r="E127" s="8">
        <f t="shared" si="2"/>
        <v>69500774</v>
      </c>
      <c r="F127" t="s">
        <v>368</v>
      </c>
      <c r="G127" s="8" t="s">
        <v>278</v>
      </c>
      <c r="H127" s="8" t="s">
        <v>19</v>
      </c>
      <c r="I127" s="8" t="s">
        <v>20</v>
      </c>
      <c r="J127" s="9" t="s">
        <v>22</v>
      </c>
      <c r="K127" s="9" t="s">
        <v>26</v>
      </c>
      <c r="L127" s="10">
        <v>0.46360000000000001</v>
      </c>
      <c r="M127" s="9">
        <v>110</v>
      </c>
      <c r="N127" s="10">
        <v>0.45300000000000001</v>
      </c>
      <c r="O127" s="10">
        <v>0.432</v>
      </c>
      <c r="P127" s="10">
        <v>0.216</v>
      </c>
      <c r="Q127" s="10">
        <v>0.51600000000000001</v>
      </c>
      <c r="R127" s="10">
        <v>0.74199999999999999</v>
      </c>
    </row>
    <row r="128" spans="1:18" x14ac:dyDescent="0.35">
      <c r="A128" s="7"/>
      <c r="B128" s="8">
        <v>4</v>
      </c>
      <c r="C128" t="s">
        <v>369</v>
      </c>
      <c r="D128" s="8">
        <v>70377402</v>
      </c>
      <c r="E128" s="8">
        <f t="shared" si="2"/>
        <v>69511684</v>
      </c>
      <c r="F128" t="s">
        <v>370</v>
      </c>
      <c r="G128" s="8" t="s">
        <v>278</v>
      </c>
      <c r="H128" s="8" t="s">
        <v>19</v>
      </c>
      <c r="I128" s="8" t="s">
        <v>20</v>
      </c>
      <c r="J128" s="9" t="s">
        <v>21</v>
      </c>
      <c r="K128" s="9" t="s">
        <v>22</v>
      </c>
      <c r="L128" s="10">
        <v>0.31819999999999998</v>
      </c>
      <c r="M128" s="9">
        <v>110</v>
      </c>
      <c r="N128" s="10">
        <v>0.32300000000000001</v>
      </c>
      <c r="O128" s="10">
        <v>0.373</v>
      </c>
      <c r="P128" s="10">
        <v>0.34300000000000003</v>
      </c>
      <c r="Q128" s="10">
        <v>0.31</v>
      </c>
      <c r="R128" s="10">
        <v>0.254</v>
      </c>
    </row>
    <row r="129" spans="1:18" x14ac:dyDescent="0.35">
      <c r="A129" s="7"/>
      <c r="B129" s="8">
        <v>4</v>
      </c>
      <c r="C129" t="s">
        <v>371</v>
      </c>
      <c r="D129" s="8">
        <v>70379728</v>
      </c>
      <c r="E129" s="8">
        <f t="shared" si="2"/>
        <v>69514010</v>
      </c>
      <c r="F129" t="s">
        <v>372</v>
      </c>
      <c r="G129" s="8" t="s">
        <v>278</v>
      </c>
      <c r="H129" s="8" t="s">
        <v>19</v>
      </c>
      <c r="I129" s="8" t="s">
        <v>20</v>
      </c>
      <c r="J129" s="9" t="s">
        <v>22</v>
      </c>
      <c r="K129" s="9" t="s">
        <v>121</v>
      </c>
      <c r="L129" s="10">
        <v>0.3241</v>
      </c>
      <c r="M129" s="9">
        <v>108</v>
      </c>
      <c r="N129" s="10">
        <v>9.6000000000000002E-2</v>
      </c>
      <c r="O129" s="10">
        <v>0.113</v>
      </c>
      <c r="P129" s="10">
        <v>0.125</v>
      </c>
      <c r="Q129" s="10">
        <v>8.3000000000000004E-2</v>
      </c>
      <c r="R129" s="10">
        <v>4.2999999999999997E-2</v>
      </c>
    </row>
    <row r="130" spans="1:18" x14ac:dyDescent="0.35">
      <c r="A130" s="7"/>
      <c r="B130" s="8">
        <v>4</v>
      </c>
      <c r="C130" t="s">
        <v>373</v>
      </c>
      <c r="D130" s="8">
        <v>70383502</v>
      </c>
      <c r="E130" s="8">
        <f t="shared" si="2"/>
        <v>69517784</v>
      </c>
      <c r="F130" t="s">
        <v>373</v>
      </c>
      <c r="G130" s="8" t="s">
        <v>278</v>
      </c>
      <c r="H130" s="8" t="s">
        <v>19</v>
      </c>
      <c r="I130" s="8" t="s">
        <v>20</v>
      </c>
      <c r="J130" s="9" t="s">
        <v>22</v>
      </c>
      <c r="K130" s="9" t="s">
        <v>121</v>
      </c>
      <c r="L130" s="10">
        <v>0.1</v>
      </c>
      <c r="M130" s="9">
        <v>110</v>
      </c>
      <c r="N130" s="10">
        <v>1.9762794E-2</v>
      </c>
      <c r="O130" s="11">
        <v>0</v>
      </c>
      <c r="P130" s="10">
        <v>6.9000000000000006E-2</v>
      </c>
      <c r="Q130" s="11">
        <v>0</v>
      </c>
      <c r="R130" s="9">
        <v>0</v>
      </c>
    </row>
    <row r="131" spans="1:18" x14ac:dyDescent="0.35">
      <c r="A131" s="7"/>
      <c r="B131" s="8">
        <v>4</v>
      </c>
      <c r="C131" t="s">
        <v>374</v>
      </c>
      <c r="D131" s="8">
        <v>70388610</v>
      </c>
      <c r="E131" s="8">
        <f t="shared" si="2"/>
        <v>69522892</v>
      </c>
      <c r="F131" t="s">
        <v>375</v>
      </c>
      <c r="G131" s="8" t="s">
        <v>278</v>
      </c>
      <c r="H131" s="8" t="s">
        <v>19</v>
      </c>
      <c r="I131" s="8" t="s">
        <v>20</v>
      </c>
      <c r="J131" s="9" t="s">
        <v>22</v>
      </c>
      <c r="K131" s="9" t="s">
        <v>121</v>
      </c>
      <c r="L131" s="10">
        <v>0.31819999999999998</v>
      </c>
      <c r="M131" s="9">
        <v>110</v>
      </c>
      <c r="N131" s="10">
        <v>0.32300000000000001</v>
      </c>
      <c r="O131" s="10">
        <v>0.371</v>
      </c>
      <c r="P131" s="10">
        <v>0.34399999999999997</v>
      </c>
      <c r="Q131" s="10">
        <v>0.308</v>
      </c>
      <c r="R131" s="9">
        <v>0.255</v>
      </c>
    </row>
    <row r="132" spans="1:18" x14ac:dyDescent="0.35">
      <c r="A132" s="7"/>
      <c r="B132" s="8">
        <v>4</v>
      </c>
      <c r="C132" t="s">
        <v>376</v>
      </c>
      <c r="D132" s="8">
        <v>70389215</v>
      </c>
      <c r="E132" s="8">
        <f t="shared" si="2"/>
        <v>69523497</v>
      </c>
      <c r="F132" t="s">
        <v>377</v>
      </c>
      <c r="G132" s="8" t="s">
        <v>278</v>
      </c>
      <c r="H132" s="8" t="s">
        <v>19</v>
      </c>
      <c r="I132" s="8" t="s">
        <v>20</v>
      </c>
      <c r="J132" s="9" t="s">
        <v>22</v>
      </c>
      <c r="K132" s="9" t="s">
        <v>26</v>
      </c>
      <c r="L132" s="10">
        <v>6.3640000000000002E-2</v>
      </c>
      <c r="M132" s="9">
        <v>110</v>
      </c>
      <c r="N132" s="10">
        <v>4.8000000000000001E-2</v>
      </c>
      <c r="O132" s="10">
        <v>1.7000000000000001E-2</v>
      </c>
      <c r="P132" s="10">
        <v>8.5000000000000006E-2</v>
      </c>
      <c r="Q132" s="10">
        <v>2.9000000000000001E-2</v>
      </c>
      <c r="R132" s="10">
        <v>6.5000000000000002E-2</v>
      </c>
    </row>
    <row r="133" spans="1:18" x14ac:dyDescent="0.35">
      <c r="A133" s="7"/>
      <c r="B133" s="8">
        <v>4</v>
      </c>
      <c r="C133" t="s">
        <v>378</v>
      </c>
      <c r="D133" s="8">
        <v>70389517</v>
      </c>
      <c r="E133" s="8">
        <f t="shared" si="2"/>
        <v>69523799</v>
      </c>
      <c r="F133" t="s">
        <v>379</v>
      </c>
      <c r="G133" s="8" t="s">
        <v>278</v>
      </c>
      <c r="H133" s="8" t="s">
        <v>19</v>
      </c>
      <c r="I133" s="8" t="s">
        <v>20</v>
      </c>
      <c r="J133" s="9" t="s">
        <v>22</v>
      </c>
      <c r="K133" s="9" t="s">
        <v>21</v>
      </c>
      <c r="L133" s="10">
        <v>9.0910000000000005E-2</v>
      </c>
      <c r="M133" s="9">
        <v>110</v>
      </c>
      <c r="N133" s="10">
        <v>8.4353510000000007E-3</v>
      </c>
      <c r="O133" s="11">
        <v>0</v>
      </c>
      <c r="P133" s="10">
        <v>2.8000000000000001E-2</v>
      </c>
      <c r="Q133" s="11">
        <v>0</v>
      </c>
      <c r="R133" s="9">
        <v>0</v>
      </c>
    </row>
    <row r="134" spans="1:18" x14ac:dyDescent="0.35">
      <c r="A134" s="7"/>
      <c r="B134" s="8">
        <v>4</v>
      </c>
      <c r="C134" t="s">
        <v>380</v>
      </c>
      <c r="D134" s="8">
        <v>70390098</v>
      </c>
      <c r="E134" s="8">
        <f t="shared" si="2"/>
        <v>69524380</v>
      </c>
      <c r="F134" t="s">
        <v>381</v>
      </c>
      <c r="G134" s="8" t="s">
        <v>278</v>
      </c>
      <c r="H134" s="8" t="s">
        <v>19</v>
      </c>
      <c r="I134" s="8" t="s">
        <v>20</v>
      </c>
      <c r="J134" s="9" t="s">
        <v>22</v>
      </c>
      <c r="K134" s="9" t="s">
        <v>21</v>
      </c>
      <c r="L134" s="10">
        <v>0.31480000000000002</v>
      </c>
      <c r="M134" s="9">
        <v>108</v>
      </c>
      <c r="N134" s="10">
        <v>0.32200000000000001</v>
      </c>
      <c r="O134" s="10">
        <v>0.36499999999999999</v>
      </c>
      <c r="P134" s="10">
        <v>0.34599999999999997</v>
      </c>
      <c r="Q134" s="10">
        <v>0.309</v>
      </c>
      <c r="R134" s="10">
        <v>0.26100000000000001</v>
      </c>
    </row>
    <row r="135" spans="1:18" x14ac:dyDescent="0.35">
      <c r="A135" s="7"/>
      <c r="B135" s="8">
        <v>4</v>
      </c>
      <c r="C135" t="s">
        <v>382</v>
      </c>
      <c r="D135" s="8">
        <v>70390281</v>
      </c>
      <c r="E135" s="8">
        <f t="shared" si="2"/>
        <v>69524563</v>
      </c>
      <c r="F135" t="s">
        <v>383</v>
      </c>
      <c r="G135" s="8" t="s">
        <v>278</v>
      </c>
      <c r="H135" s="8" t="s">
        <v>19</v>
      </c>
      <c r="I135" s="8" t="s">
        <v>20</v>
      </c>
      <c r="J135" s="9" t="s">
        <v>22</v>
      </c>
      <c r="K135" s="9" t="s">
        <v>21</v>
      </c>
      <c r="L135" s="10">
        <v>0.31819999999999998</v>
      </c>
      <c r="M135" s="9">
        <v>110</v>
      </c>
      <c r="N135" s="10">
        <v>0.32200000000000001</v>
      </c>
      <c r="O135" s="10">
        <v>0.36499999999999999</v>
      </c>
      <c r="P135" s="10">
        <v>0.34499999999999997</v>
      </c>
      <c r="Q135" s="10">
        <v>0.31</v>
      </c>
      <c r="R135" s="10">
        <v>0.25600000000000001</v>
      </c>
    </row>
    <row r="136" spans="1:18" x14ac:dyDescent="0.35">
      <c r="A136" s="12"/>
      <c r="B136" s="13">
        <v>4</v>
      </c>
      <c r="C136" s="14" t="s">
        <v>384</v>
      </c>
      <c r="D136" s="13">
        <v>70391429</v>
      </c>
      <c r="E136" s="13">
        <f t="shared" si="2"/>
        <v>69525711</v>
      </c>
      <c r="F136" s="14" t="s">
        <v>385</v>
      </c>
      <c r="G136" s="13" t="s">
        <v>278</v>
      </c>
      <c r="H136" s="14" t="s">
        <v>386</v>
      </c>
      <c r="I136" s="13" t="s">
        <v>249</v>
      </c>
      <c r="J136" s="16" t="s">
        <v>22</v>
      </c>
      <c r="K136" s="16" t="s">
        <v>21</v>
      </c>
      <c r="L136" s="15">
        <v>0.31819999999999998</v>
      </c>
      <c r="M136" s="16">
        <v>110</v>
      </c>
      <c r="N136" s="15">
        <v>0.32300000000000001</v>
      </c>
      <c r="O136" s="15">
        <v>0.36899999999999999</v>
      </c>
      <c r="P136" s="15">
        <v>0.34599999999999997</v>
      </c>
      <c r="Q136" s="15">
        <v>0.309</v>
      </c>
      <c r="R136" s="15">
        <v>0.25600000000000001</v>
      </c>
    </row>
    <row r="137" spans="1:18" x14ac:dyDescent="0.35">
      <c r="A137" s="7" t="s">
        <v>387</v>
      </c>
      <c r="B137" s="8">
        <v>4</v>
      </c>
      <c r="C137" t="s">
        <v>388</v>
      </c>
      <c r="D137" s="8">
        <v>89011422</v>
      </c>
      <c r="E137" s="8">
        <f>D137-921152</f>
        <v>88090270</v>
      </c>
      <c r="F137" t="s">
        <v>389</v>
      </c>
      <c r="G137" s="8" t="s">
        <v>390</v>
      </c>
      <c r="H137" s="8" t="s">
        <v>222</v>
      </c>
      <c r="I137" s="8" t="s">
        <v>391</v>
      </c>
      <c r="J137" s="9" t="s">
        <v>21</v>
      </c>
      <c r="K137" s="9" t="s">
        <v>22</v>
      </c>
      <c r="L137" s="10">
        <v>1.8519999999999998E-2</v>
      </c>
      <c r="M137" s="9">
        <v>108</v>
      </c>
      <c r="N137" s="10">
        <v>1.0999999999999999E-2</v>
      </c>
      <c r="O137" s="11">
        <v>0</v>
      </c>
      <c r="P137" s="10">
        <v>3.7999999999999999E-2</v>
      </c>
      <c r="Q137" s="10">
        <v>3.0000000000000001E-3</v>
      </c>
      <c r="R137" s="9">
        <v>0</v>
      </c>
    </row>
    <row r="138" spans="1:18" x14ac:dyDescent="0.35">
      <c r="A138" t="s">
        <v>392</v>
      </c>
      <c r="B138" s="8">
        <v>4</v>
      </c>
      <c r="C138" t="s">
        <v>393</v>
      </c>
      <c r="D138" s="8">
        <v>89011660</v>
      </c>
      <c r="E138" s="8">
        <f t="shared" ref="E138:E196" si="3">D138-921152</f>
        <v>88090508</v>
      </c>
      <c r="F138" t="s">
        <v>394</v>
      </c>
      <c r="G138" s="8" t="s">
        <v>395</v>
      </c>
      <c r="H138" s="8" t="s">
        <v>222</v>
      </c>
      <c r="I138" s="8" t="s">
        <v>391</v>
      </c>
      <c r="J138" s="9" t="s">
        <v>22</v>
      </c>
      <c r="K138" s="9" t="s">
        <v>21</v>
      </c>
      <c r="L138" s="10">
        <v>1.8180000000000002E-2</v>
      </c>
      <c r="M138" s="9">
        <v>110</v>
      </c>
      <c r="N138" s="10">
        <v>1.7999999999999999E-2</v>
      </c>
      <c r="O138" s="11">
        <v>0</v>
      </c>
      <c r="P138" s="10">
        <v>4.9000000000000002E-2</v>
      </c>
      <c r="Q138" s="10">
        <v>0.02</v>
      </c>
      <c r="R138" s="10">
        <v>1E-3</v>
      </c>
    </row>
    <row r="139" spans="1:18" x14ac:dyDescent="0.35">
      <c r="A139" s="7"/>
      <c r="B139" s="8">
        <v>4</v>
      </c>
      <c r="C139" t="s">
        <v>396</v>
      </c>
      <c r="D139" s="8">
        <v>89012320</v>
      </c>
      <c r="E139" s="8">
        <f t="shared" si="3"/>
        <v>88091168</v>
      </c>
      <c r="F139" t="s">
        <v>396</v>
      </c>
      <c r="G139" s="8" t="s">
        <v>397</v>
      </c>
      <c r="H139" s="8" t="s">
        <v>222</v>
      </c>
      <c r="I139" s="8" t="s">
        <v>391</v>
      </c>
      <c r="J139" s="9" t="s">
        <v>21</v>
      </c>
      <c r="K139" s="9" t="s">
        <v>22</v>
      </c>
      <c r="L139" s="10">
        <v>0.1636</v>
      </c>
      <c r="M139" s="9">
        <v>110</v>
      </c>
      <c r="N139" s="10">
        <v>7.2999999999999995E-2</v>
      </c>
      <c r="O139" s="10">
        <v>1.4999999999999999E-2</v>
      </c>
      <c r="P139" s="10">
        <v>6.0000000000000001E-3</v>
      </c>
      <c r="Q139" s="10">
        <v>6.446932006633499E-2</v>
      </c>
      <c r="R139" s="10">
        <v>0.25600000000000001</v>
      </c>
    </row>
    <row r="140" spans="1:18" x14ac:dyDescent="0.35">
      <c r="A140" s="7"/>
      <c r="B140" s="8">
        <v>4</v>
      </c>
      <c r="C140" t="s">
        <v>398</v>
      </c>
      <c r="D140" s="8">
        <v>89015857</v>
      </c>
      <c r="E140" s="8">
        <f t="shared" si="3"/>
        <v>88094705</v>
      </c>
      <c r="F140" t="s">
        <v>399</v>
      </c>
      <c r="G140" s="8" t="s">
        <v>400</v>
      </c>
      <c r="H140" s="8" t="s">
        <v>19</v>
      </c>
      <c r="I140" s="8" t="s">
        <v>391</v>
      </c>
      <c r="J140" s="9" t="s">
        <v>22</v>
      </c>
      <c r="K140" s="9" t="s">
        <v>21</v>
      </c>
      <c r="L140" s="10">
        <v>0.43640000000000001</v>
      </c>
      <c r="M140" s="9">
        <v>110</v>
      </c>
      <c r="N140" s="10">
        <v>0.57199999999999995</v>
      </c>
      <c r="O140" s="10">
        <v>0.872</v>
      </c>
      <c r="P140" s="10">
        <v>0.23</v>
      </c>
      <c r="Q140" s="10">
        <v>0.76300000000000001</v>
      </c>
      <c r="R140" s="10">
        <v>0.51900000000000002</v>
      </c>
    </row>
    <row r="141" spans="1:18" x14ac:dyDescent="0.35">
      <c r="A141" s="7"/>
      <c r="B141" s="8">
        <v>4</v>
      </c>
      <c r="C141" t="s">
        <v>401</v>
      </c>
      <c r="D141" s="8">
        <v>89016175</v>
      </c>
      <c r="E141" s="8">
        <f t="shared" si="3"/>
        <v>88095023</v>
      </c>
      <c r="F141" t="s">
        <v>401</v>
      </c>
      <c r="G141" s="8" t="s">
        <v>402</v>
      </c>
      <c r="H141" s="8" t="s">
        <v>19</v>
      </c>
      <c r="I141" s="8" t="s">
        <v>391</v>
      </c>
      <c r="J141" s="9" t="s">
        <v>21</v>
      </c>
      <c r="K141" s="9" t="s">
        <v>22</v>
      </c>
      <c r="L141" s="10">
        <v>0.30909999999999999</v>
      </c>
      <c r="M141" s="9">
        <v>110</v>
      </c>
      <c r="N141" s="10">
        <v>0.32400000000000001</v>
      </c>
      <c r="O141" s="10">
        <v>5.5E-2</v>
      </c>
      <c r="P141" s="10">
        <v>0.753</v>
      </c>
      <c r="Q141" s="10">
        <v>0.154</v>
      </c>
      <c r="R141" s="10">
        <v>0.23300000000000001</v>
      </c>
    </row>
    <row r="142" spans="1:18" x14ac:dyDescent="0.35">
      <c r="A142" s="7"/>
      <c r="B142" s="8">
        <v>4</v>
      </c>
      <c r="C142" t="s">
        <v>403</v>
      </c>
      <c r="D142" s="8">
        <v>89017699</v>
      </c>
      <c r="E142" s="8">
        <f t="shared" si="3"/>
        <v>88096547</v>
      </c>
      <c r="F142" t="s">
        <v>403</v>
      </c>
      <c r="G142" s="8" t="s">
        <v>404</v>
      </c>
      <c r="H142" s="8" t="s">
        <v>19</v>
      </c>
      <c r="I142" s="8" t="s">
        <v>391</v>
      </c>
      <c r="J142" s="9" t="s">
        <v>21</v>
      </c>
      <c r="K142" s="9" t="s">
        <v>22</v>
      </c>
      <c r="L142" s="10">
        <v>3.6360000000000003E-2</v>
      </c>
      <c r="M142" s="9">
        <v>110</v>
      </c>
      <c r="N142" s="10">
        <v>2.1999999999999999E-2</v>
      </c>
      <c r="O142" s="10">
        <v>3.0000000000000001E-3</v>
      </c>
      <c r="P142" s="10">
        <v>7.5999999999999998E-2</v>
      </c>
      <c r="Q142" s="9">
        <v>0</v>
      </c>
      <c r="R142" s="9">
        <v>0</v>
      </c>
    </row>
    <row r="143" spans="1:18" x14ac:dyDescent="0.35">
      <c r="A143" s="7"/>
      <c r="B143" s="8">
        <v>4</v>
      </c>
      <c r="C143" t="s">
        <v>405</v>
      </c>
      <c r="D143" s="8">
        <v>89018565</v>
      </c>
      <c r="E143" s="8">
        <f t="shared" si="3"/>
        <v>88097413</v>
      </c>
      <c r="F143" t="s">
        <v>405</v>
      </c>
      <c r="G143" s="8" t="s">
        <v>406</v>
      </c>
      <c r="H143" s="8" t="s">
        <v>19</v>
      </c>
      <c r="I143" s="8" t="s">
        <v>391</v>
      </c>
      <c r="J143" s="9" t="s">
        <v>21</v>
      </c>
      <c r="K143" s="9" t="s">
        <v>22</v>
      </c>
      <c r="L143" s="10">
        <v>0.1273</v>
      </c>
      <c r="M143" s="9">
        <v>110</v>
      </c>
      <c r="N143" s="10">
        <v>0.31</v>
      </c>
      <c r="O143" s="10">
        <v>0.439</v>
      </c>
      <c r="P143" s="10">
        <v>8.8999999999999996E-2</v>
      </c>
      <c r="Q143" s="10">
        <v>0.438</v>
      </c>
      <c r="R143" s="10">
        <v>0.316</v>
      </c>
    </row>
    <row r="144" spans="1:18" x14ac:dyDescent="0.35">
      <c r="A144" s="7"/>
      <c r="B144" s="8">
        <v>4</v>
      </c>
      <c r="C144" t="s">
        <v>407</v>
      </c>
      <c r="D144" s="8">
        <v>89020934</v>
      </c>
      <c r="E144" s="8">
        <f t="shared" si="3"/>
        <v>88099782</v>
      </c>
      <c r="F144" t="s">
        <v>408</v>
      </c>
      <c r="G144" s="8" t="s">
        <v>409</v>
      </c>
      <c r="H144" s="8" t="s">
        <v>19</v>
      </c>
      <c r="I144" s="8" t="s">
        <v>391</v>
      </c>
      <c r="J144" s="9" t="s">
        <v>22</v>
      </c>
      <c r="K144" s="9" t="s">
        <v>21</v>
      </c>
      <c r="L144" s="10">
        <v>0.2545</v>
      </c>
      <c r="M144" s="9">
        <v>110</v>
      </c>
      <c r="N144" s="10">
        <v>0.10100000000000001</v>
      </c>
      <c r="O144" s="10">
        <v>7.2999999999999995E-2</v>
      </c>
      <c r="P144" s="10">
        <v>1.6E-2</v>
      </c>
      <c r="Q144" s="10">
        <v>7.0000000000000007E-2</v>
      </c>
      <c r="R144" s="10">
        <v>0.248</v>
      </c>
    </row>
    <row r="145" spans="1:23" x14ac:dyDescent="0.35">
      <c r="A145" s="7"/>
      <c r="B145" s="8">
        <v>4</v>
      </c>
      <c r="C145" t="s">
        <v>410</v>
      </c>
      <c r="D145" s="8">
        <v>89029252</v>
      </c>
      <c r="E145" s="8">
        <f t="shared" si="3"/>
        <v>88108100</v>
      </c>
      <c r="F145" t="s">
        <v>411</v>
      </c>
      <c r="G145" s="8" t="s">
        <v>412</v>
      </c>
      <c r="H145" s="8" t="s">
        <v>19</v>
      </c>
      <c r="I145" s="8" t="s">
        <v>391</v>
      </c>
      <c r="J145" s="9" t="s">
        <v>22</v>
      </c>
      <c r="K145" s="9" t="s">
        <v>26</v>
      </c>
      <c r="L145" s="10">
        <v>0.2273</v>
      </c>
      <c r="M145" s="9">
        <v>110</v>
      </c>
      <c r="N145" s="10">
        <v>0.23599999999999999</v>
      </c>
      <c r="O145" s="10">
        <v>4.8000000000000001E-2</v>
      </c>
      <c r="P145" s="10">
        <v>0.47699999999999998</v>
      </c>
      <c r="Q145" s="10">
        <v>0.127</v>
      </c>
      <c r="R145" s="10">
        <v>0.217</v>
      </c>
    </row>
    <row r="146" spans="1:23" x14ac:dyDescent="0.35">
      <c r="A146" s="7"/>
      <c r="B146" s="8">
        <v>4</v>
      </c>
      <c r="C146" t="s">
        <v>413</v>
      </c>
      <c r="D146" s="8">
        <v>89029717</v>
      </c>
      <c r="E146" s="8">
        <f t="shared" si="3"/>
        <v>88108565</v>
      </c>
      <c r="F146" t="s">
        <v>413</v>
      </c>
      <c r="G146" s="8" t="s">
        <v>414</v>
      </c>
      <c r="H146" s="8" t="s">
        <v>19</v>
      </c>
      <c r="I146" s="8" t="s">
        <v>391</v>
      </c>
      <c r="J146" s="9" t="s">
        <v>21</v>
      </c>
      <c r="K146" s="9" t="s">
        <v>22</v>
      </c>
      <c r="L146" s="10">
        <v>3.6360000000000003E-2</v>
      </c>
      <c r="M146" s="9">
        <v>110</v>
      </c>
      <c r="N146" s="10">
        <v>0.09</v>
      </c>
      <c r="O146" s="10">
        <v>2.1000000000000001E-2</v>
      </c>
      <c r="P146" s="10">
        <v>2.4E-2</v>
      </c>
      <c r="Q146" s="10">
        <v>9.0999999999999998E-2</v>
      </c>
      <c r="R146" s="10">
        <v>0.17399999999999999</v>
      </c>
    </row>
    <row r="147" spans="1:23" x14ac:dyDescent="0.35">
      <c r="A147" s="7"/>
      <c r="B147" s="8">
        <v>4</v>
      </c>
      <c r="C147" t="s">
        <v>415</v>
      </c>
      <c r="D147" s="8">
        <v>89030841</v>
      </c>
      <c r="E147" s="8">
        <f t="shared" si="3"/>
        <v>88109689</v>
      </c>
      <c r="F147" t="s">
        <v>416</v>
      </c>
      <c r="G147" s="8" t="s">
        <v>417</v>
      </c>
      <c r="H147" s="8" t="s">
        <v>19</v>
      </c>
      <c r="I147" s="8" t="s">
        <v>391</v>
      </c>
      <c r="J147" s="9" t="s">
        <v>26</v>
      </c>
      <c r="K147" s="9" t="s">
        <v>22</v>
      </c>
      <c r="L147" s="10">
        <v>0.2636</v>
      </c>
      <c r="M147" s="9">
        <v>110</v>
      </c>
      <c r="N147" s="10">
        <v>0.27900000000000003</v>
      </c>
      <c r="O147" s="10">
        <v>0.39600000000000002</v>
      </c>
      <c r="P147" s="10">
        <v>9.7000000000000003E-2</v>
      </c>
      <c r="Q147" s="10">
        <v>0.26300000000000001</v>
      </c>
      <c r="R147" s="10">
        <v>0.31900000000000001</v>
      </c>
    </row>
    <row r="148" spans="1:23" x14ac:dyDescent="0.35">
      <c r="A148" s="7"/>
      <c r="B148" s="8">
        <v>4</v>
      </c>
      <c r="C148" t="s">
        <v>418</v>
      </c>
      <c r="D148" s="8">
        <v>89033527</v>
      </c>
      <c r="E148" s="8">
        <f t="shared" si="3"/>
        <v>88112375</v>
      </c>
      <c r="F148" t="s">
        <v>419</v>
      </c>
      <c r="G148" s="8" t="s">
        <v>420</v>
      </c>
      <c r="H148" s="8" t="s">
        <v>19</v>
      </c>
      <c r="I148" s="8" t="s">
        <v>391</v>
      </c>
      <c r="J148" s="9" t="s">
        <v>21</v>
      </c>
      <c r="K148" s="9" t="s">
        <v>22</v>
      </c>
      <c r="L148" s="10">
        <v>2.7269999999999999E-2</v>
      </c>
      <c r="M148" s="9">
        <v>110</v>
      </c>
      <c r="N148" s="10">
        <v>0.105</v>
      </c>
      <c r="O148" s="10">
        <v>0.29699999999999999</v>
      </c>
      <c r="P148" s="10">
        <v>2.3E-2</v>
      </c>
      <c r="Q148" s="10">
        <v>9.0999999999999998E-2</v>
      </c>
      <c r="R148" s="11">
        <v>0</v>
      </c>
    </row>
    <row r="149" spans="1:23" x14ac:dyDescent="0.35">
      <c r="A149" s="7"/>
      <c r="B149" s="8">
        <v>4</v>
      </c>
      <c r="C149" t="s">
        <v>421</v>
      </c>
      <c r="D149" s="8">
        <v>89039082</v>
      </c>
      <c r="E149" s="8">
        <f t="shared" si="3"/>
        <v>88117930</v>
      </c>
      <c r="F149" t="s">
        <v>421</v>
      </c>
      <c r="G149" s="8" t="s">
        <v>422</v>
      </c>
      <c r="H149" s="8" t="s">
        <v>19</v>
      </c>
      <c r="I149" s="8" t="s">
        <v>391</v>
      </c>
      <c r="J149" s="9" t="s">
        <v>21</v>
      </c>
      <c r="K149" s="9" t="s">
        <v>22</v>
      </c>
      <c r="L149" s="10">
        <v>0.19089999999999999</v>
      </c>
      <c r="M149" s="9">
        <v>110</v>
      </c>
      <c r="N149" s="10">
        <v>0.11899999999999999</v>
      </c>
      <c r="O149" s="10">
        <v>8.8999999999999996E-2</v>
      </c>
      <c r="P149" s="10">
        <v>1.4E-2</v>
      </c>
      <c r="Q149" s="10">
        <v>9.9000000000000005E-2</v>
      </c>
      <c r="R149" s="10">
        <v>0.29099999999999998</v>
      </c>
    </row>
    <row r="150" spans="1:23" x14ac:dyDescent="0.35">
      <c r="A150" s="7"/>
      <c r="B150" s="8">
        <v>4</v>
      </c>
      <c r="C150" t="s">
        <v>423</v>
      </c>
      <c r="D150" s="8">
        <v>89039500</v>
      </c>
      <c r="E150" s="8">
        <f t="shared" si="3"/>
        <v>88118348</v>
      </c>
      <c r="F150" t="s">
        <v>424</v>
      </c>
      <c r="G150" s="8" t="s">
        <v>425</v>
      </c>
      <c r="H150" s="8" t="s">
        <v>19</v>
      </c>
      <c r="I150" s="8" t="s">
        <v>391</v>
      </c>
      <c r="J150" s="9" t="s">
        <v>21</v>
      </c>
      <c r="K150" s="9" t="s">
        <v>22</v>
      </c>
      <c r="L150" s="10">
        <v>0.17269999999999999</v>
      </c>
      <c r="M150" s="9">
        <v>110</v>
      </c>
      <c r="N150" s="10">
        <v>6.5000000000000002E-2</v>
      </c>
      <c r="O150" s="10">
        <v>1.9E-2</v>
      </c>
      <c r="P150" s="10">
        <v>1.2999999999999999E-2</v>
      </c>
      <c r="Q150" s="10">
        <v>0.05</v>
      </c>
      <c r="R150" s="10">
        <v>0.21299999999999999</v>
      </c>
    </row>
    <row r="151" spans="1:23" x14ac:dyDescent="0.35">
      <c r="A151" s="7"/>
      <c r="B151" s="8">
        <v>4</v>
      </c>
      <c r="C151" t="s">
        <v>426</v>
      </c>
      <c r="D151" s="8">
        <v>89039629</v>
      </c>
      <c r="E151" s="8">
        <f t="shared" si="3"/>
        <v>88118477</v>
      </c>
      <c r="F151" t="s">
        <v>426</v>
      </c>
      <c r="G151" s="8" t="s">
        <v>427</v>
      </c>
      <c r="H151" s="8" t="s">
        <v>19</v>
      </c>
      <c r="I151" s="8" t="s">
        <v>391</v>
      </c>
      <c r="J151" s="9" t="s">
        <v>21</v>
      </c>
      <c r="K151" s="9" t="s">
        <v>22</v>
      </c>
      <c r="L151" s="10">
        <v>0.2545</v>
      </c>
      <c r="M151" s="9">
        <v>110</v>
      </c>
      <c r="N151" s="10">
        <v>0.17299999999999999</v>
      </c>
      <c r="O151" s="10">
        <v>0.223</v>
      </c>
      <c r="P151" s="10">
        <v>7.2999999999999995E-2</v>
      </c>
      <c r="Q151" s="10">
        <v>0.13900000000000001</v>
      </c>
      <c r="R151" s="10">
        <v>0.309</v>
      </c>
    </row>
    <row r="152" spans="1:23" x14ac:dyDescent="0.35">
      <c r="A152" s="7"/>
      <c r="B152" s="8">
        <v>4</v>
      </c>
      <c r="C152" t="s">
        <v>428</v>
      </c>
      <c r="D152" s="8">
        <v>89050998</v>
      </c>
      <c r="E152" s="8">
        <f t="shared" si="3"/>
        <v>88129846</v>
      </c>
      <c r="F152" t="s">
        <v>428</v>
      </c>
      <c r="G152" s="8" t="s">
        <v>429</v>
      </c>
      <c r="H152" s="8" t="s">
        <v>19</v>
      </c>
      <c r="I152" s="8" t="s">
        <v>391</v>
      </c>
      <c r="J152" s="9" t="s">
        <v>21</v>
      </c>
      <c r="K152" s="9" t="s">
        <v>22</v>
      </c>
      <c r="L152" s="10">
        <v>0.2364</v>
      </c>
      <c r="M152" s="9">
        <v>110</v>
      </c>
      <c r="N152" s="10">
        <v>0.33500000000000002</v>
      </c>
      <c r="O152" s="10">
        <v>0.33200000000000002</v>
      </c>
      <c r="P152" s="10">
        <v>0.33800000000000002</v>
      </c>
      <c r="Q152" s="10">
        <v>0.39400000000000002</v>
      </c>
      <c r="R152" s="10">
        <v>0.28699999999999998</v>
      </c>
    </row>
    <row r="153" spans="1:23" ht="15.5" x14ac:dyDescent="0.35">
      <c r="A153" s="18"/>
      <c r="B153" s="19">
        <v>4</v>
      </c>
      <c r="C153" s="20" t="s">
        <v>430</v>
      </c>
      <c r="D153" s="19">
        <v>89052323</v>
      </c>
      <c r="E153" s="19">
        <f t="shared" si="3"/>
        <v>88131171</v>
      </c>
      <c r="F153" s="20" t="s">
        <v>431</v>
      </c>
      <c r="G153" s="19" t="s">
        <v>432</v>
      </c>
      <c r="H153" s="20" t="s">
        <v>433</v>
      </c>
      <c r="I153" s="19" t="s">
        <v>391</v>
      </c>
      <c r="J153" s="21" t="s">
        <v>22</v>
      </c>
      <c r="K153" s="21" t="s">
        <v>26</v>
      </c>
      <c r="L153" s="22">
        <v>0.19089999999999999</v>
      </c>
      <c r="M153" s="21">
        <v>110</v>
      </c>
      <c r="N153" s="22">
        <v>0.11899999999999999</v>
      </c>
      <c r="O153" s="22">
        <v>9.4E-2</v>
      </c>
      <c r="P153" s="22">
        <v>1.2999999999999999E-2</v>
      </c>
      <c r="Q153" s="22">
        <v>9.7000000000000003E-2</v>
      </c>
      <c r="R153" s="22">
        <v>0.29099999999999998</v>
      </c>
      <c r="S153" s="20"/>
      <c r="T153" s="38" t="s">
        <v>1659</v>
      </c>
      <c r="U153" s="20"/>
      <c r="V153" s="20"/>
      <c r="W153" s="20"/>
    </row>
    <row r="154" spans="1:23" x14ac:dyDescent="0.35">
      <c r="A154" s="7"/>
      <c r="B154" s="8">
        <v>4</v>
      </c>
      <c r="C154" t="s">
        <v>434</v>
      </c>
      <c r="D154" s="8">
        <v>89054486</v>
      </c>
      <c r="E154" s="8">
        <f t="shared" si="3"/>
        <v>88133334</v>
      </c>
      <c r="F154" t="s">
        <v>434</v>
      </c>
      <c r="G154" s="8" t="s">
        <v>435</v>
      </c>
      <c r="H154" s="8" t="s">
        <v>19</v>
      </c>
      <c r="I154" s="8" t="s">
        <v>391</v>
      </c>
      <c r="J154" s="9" t="s">
        <v>22</v>
      </c>
      <c r="K154" s="9" t="s">
        <v>21</v>
      </c>
      <c r="L154" s="10">
        <v>0.13639999999999999</v>
      </c>
      <c r="M154" s="9">
        <v>110</v>
      </c>
      <c r="N154" s="10">
        <v>0.14000000000000001</v>
      </c>
      <c r="O154" s="10">
        <v>1.9E-2</v>
      </c>
      <c r="P154" s="10">
        <v>0.377</v>
      </c>
      <c r="Q154" s="10">
        <v>0.156</v>
      </c>
      <c r="R154" s="10">
        <v>3.0000000000000001E-3</v>
      </c>
    </row>
    <row r="155" spans="1:23" x14ac:dyDescent="0.35">
      <c r="A155" s="7"/>
      <c r="B155" s="8">
        <v>4</v>
      </c>
      <c r="C155" t="s">
        <v>436</v>
      </c>
      <c r="D155" s="8">
        <v>89054667</v>
      </c>
      <c r="E155" s="8">
        <f t="shared" si="3"/>
        <v>88133515</v>
      </c>
      <c r="F155" t="s">
        <v>436</v>
      </c>
      <c r="G155" s="8" t="s">
        <v>437</v>
      </c>
      <c r="H155" s="8" t="s">
        <v>19</v>
      </c>
      <c r="I155" s="8" t="s">
        <v>391</v>
      </c>
      <c r="J155" s="9" t="s">
        <v>21</v>
      </c>
      <c r="K155" s="9" t="s">
        <v>22</v>
      </c>
      <c r="L155" s="10">
        <v>0.1545</v>
      </c>
      <c r="M155" s="9">
        <v>110</v>
      </c>
      <c r="N155" s="10">
        <v>0.11799999999999999</v>
      </c>
      <c r="O155" s="10">
        <v>9.1999999999999998E-2</v>
      </c>
      <c r="P155" s="10">
        <v>0.01</v>
      </c>
      <c r="Q155" s="10">
        <v>9.7000000000000003E-2</v>
      </c>
      <c r="R155" s="10">
        <v>0.29099999999999998</v>
      </c>
    </row>
    <row r="156" spans="1:23" x14ac:dyDescent="0.35">
      <c r="A156" s="7"/>
      <c r="B156" s="8">
        <v>4</v>
      </c>
      <c r="C156" t="s">
        <v>438</v>
      </c>
      <c r="D156" s="8">
        <v>89055163</v>
      </c>
      <c r="E156" s="8">
        <f t="shared" si="3"/>
        <v>88134011</v>
      </c>
      <c r="F156" t="s">
        <v>439</v>
      </c>
      <c r="G156" s="8" t="s">
        <v>440</v>
      </c>
      <c r="H156" s="8" t="s">
        <v>19</v>
      </c>
      <c r="I156" s="8" t="s">
        <v>391</v>
      </c>
      <c r="J156" s="9" t="s">
        <v>21</v>
      </c>
      <c r="K156" s="9" t="s">
        <v>22</v>
      </c>
      <c r="L156" s="10">
        <v>3.6360000000000003E-2</v>
      </c>
      <c r="M156" s="9">
        <v>110</v>
      </c>
      <c r="N156" s="10">
        <v>3.5999999999999997E-2</v>
      </c>
      <c r="O156" s="10">
        <v>2E-3</v>
      </c>
      <c r="P156" s="10">
        <v>0.13</v>
      </c>
      <c r="Q156" s="11">
        <v>0</v>
      </c>
      <c r="R156" s="10">
        <v>1E-3</v>
      </c>
    </row>
    <row r="157" spans="1:23" x14ac:dyDescent="0.35">
      <c r="A157" s="7"/>
      <c r="B157" s="8">
        <v>4</v>
      </c>
      <c r="C157" t="s">
        <v>441</v>
      </c>
      <c r="D157" s="8">
        <v>89055379</v>
      </c>
      <c r="E157" s="8">
        <f t="shared" si="3"/>
        <v>88134227</v>
      </c>
      <c r="F157" t="s">
        <v>442</v>
      </c>
      <c r="G157" s="8" t="s">
        <v>443</v>
      </c>
      <c r="H157" s="8" t="s">
        <v>19</v>
      </c>
      <c r="I157" s="8" t="s">
        <v>391</v>
      </c>
      <c r="J157" s="9" t="s">
        <v>22</v>
      </c>
      <c r="K157" s="9" t="s">
        <v>21</v>
      </c>
      <c r="L157" s="10">
        <v>2.7269999999999999E-2</v>
      </c>
      <c r="M157" s="9">
        <v>110</v>
      </c>
      <c r="N157" s="10">
        <v>9.6000000000000002E-2</v>
      </c>
      <c r="O157" s="10">
        <v>0.20300000000000001</v>
      </c>
      <c r="P157" s="10">
        <v>0.03</v>
      </c>
      <c r="Q157" s="10">
        <v>8.8999999999999996E-2</v>
      </c>
      <c r="R157" s="10">
        <v>7.8E-2</v>
      </c>
    </row>
    <row r="158" spans="1:23" x14ac:dyDescent="0.35">
      <c r="A158" s="7"/>
      <c r="B158" s="8">
        <v>4</v>
      </c>
      <c r="C158" t="s">
        <v>444</v>
      </c>
      <c r="D158" s="8">
        <v>89056715</v>
      </c>
      <c r="E158" s="8">
        <f t="shared" si="3"/>
        <v>88135563</v>
      </c>
      <c r="F158" t="s">
        <v>444</v>
      </c>
      <c r="G158" s="8" t="s">
        <v>445</v>
      </c>
      <c r="H158" s="8" t="s">
        <v>19</v>
      </c>
      <c r="I158" s="8" t="s">
        <v>391</v>
      </c>
      <c r="J158" s="9" t="s">
        <v>22</v>
      </c>
      <c r="K158" s="9" t="s">
        <v>21</v>
      </c>
      <c r="L158" s="10">
        <v>0.1636</v>
      </c>
      <c r="M158" s="9">
        <v>110</v>
      </c>
      <c r="N158" s="10">
        <v>6.4000000000000001E-2</v>
      </c>
      <c r="O158" s="10">
        <v>1.7999999999999999E-2</v>
      </c>
      <c r="P158" s="10">
        <v>5.0000000000000001E-3</v>
      </c>
      <c r="Q158" s="10">
        <v>4.9000000000000002E-2</v>
      </c>
      <c r="R158" s="10">
        <v>0.219</v>
      </c>
    </row>
    <row r="159" spans="1:23" x14ac:dyDescent="0.35">
      <c r="A159" s="7"/>
      <c r="B159" s="8">
        <v>4</v>
      </c>
      <c r="C159" t="s">
        <v>446</v>
      </c>
      <c r="D159" s="8">
        <v>89061114</v>
      </c>
      <c r="E159" s="8">
        <f t="shared" si="3"/>
        <v>88139962</v>
      </c>
      <c r="F159" t="s">
        <v>447</v>
      </c>
      <c r="G159" s="8" t="s">
        <v>448</v>
      </c>
      <c r="H159" t="s">
        <v>449</v>
      </c>
      <c r="I159" s="8" t="s">
        <v>391</v>
      </c>
      <c r="J159" s="9" t="s">
        <v>22</v>
      </c>
      <c r="K159" s="9" t="s">
        <v>21</v>
      </c>
      <c r="L159" s="10">
        <v>0.23150000000000001</v>
      </c>
      <c r="M159" s="9">
        <v>108</v>
      </c>
      <c r="N159" s="10">
        <v>0.158</v>
      </c>
      <c r="O159" s="10">
        <v>6.0999999999999999E-2</v>
      </c>
      <c r="P159" s="10">
        <v>6.345680204761675E-2</v>
      </c>
      <c r="Q159" s="10">
        <v>0.154</v>
      </c>
      <c r="R159" s="10">
        <v>0.32600000000000001</v>
      </c>
    </row>
    <row r="160" spans="1:23" x14ac:dyDescent="0.35">
      <c r="A160" s="7"/>
      <c r="B160" s="8">
        <v>4</v>
      </c>
      <c r="C160" t="s">
        <v>450</v>
      </c>
      <c r="D160" s="8">
        <v>89062285</v>
      </c>
      <c r="E160" s="8">
        <f t="shared" si="3"/>
        <v>88141133</v>
      </c>
      <c r="F160" t="s">
        <v>450</v>
      </c>
      <c r="G160" s="8" t="s">
        <v>451</v>
      </c>
      <c r="H160" s="8" t="s">
        <v>19</v>
      </c>
      <c r="I160" s="8" t="s">
        <v>391</v>
      </c>
      <c r="J160" s="9" t="s">
        <v>26</v>
      </c>
      <c r="K160" s="9" t="s">
        <v>22</v>
      </c>
      <c r="L160" s="10">
        <v>0.47270000000000001</v>
      </c>
      <c r="M160" s="9">
        <v>110</v>
      </c>
      <c r="N160" s="10">
        <v>0.42899999999999999</v>
      </c>
      <c r="O160" s="10">
        <v>0.375</v>
      </c>
      <c r="P160" s="10">
        <v>0.58399999999999996</v>
      </c>
      <c r="Q160" s="10">
        <v>0.39100000000000001</v>
      </c>
      <c r="R160" s="10">
        <v>0.30299999999999999</v>
      </c>
    </row>
    <row r="161" spans="1:18" x14ac:dyDescent="0.35">
      <c r="A161" s="7"/>
      <c r="B161" s="8">
        <v>4</v>
      </c>
      <c r="C161" t="s">
        <v>452</v>
      </c>
      <c r="D161" s="8">
        <v>89062513</v>
      </c>
      <c r="E161" s="8">
        <f t="shared" si="3"/>
        <v>88141361</v>
      </c>
      <c r="F161" t="s">
        <v>452</v>
      </c>
      <c r="G161" s="8" t="s">
        <v>453</v>
      </c>
      <c r="H161" s="8" t="s">
        <v>19</v>
      </c>
      <c r="I161" s="8" t="s">
        <v>391</v>
      </c>
      <c r="J161" s="9" t="s">
        <v>22</v>
      </c>
      <c r="K161" s="9" t="s">
        <v>26</v>
      </c>
      <c r="L161" s="10">
        <v>0.21820000000000001</v>
      </c>
      <c r="M161" s="9">
        <v>110</v>
      </c>
      <c r="N161" s="10">
        <v>0.26600000000000001</v>
      </c>
      <c r="O161" s="10">
        <v>0.315</v>
      </c>
      <c r="P161" s="10">
        <v>0.48399999999999999</v>
      </c>
      <c r="Q161" s="10">
        <v>0.23499999999999999</v>
      </c>
      <c r="R161" s="10">
        <v>3.0000000000000001E-3</v>
      </c>
    </row>
    <row r="162" spans="1:18" x14ac:dyDescent="0.35">
      <c r="A162" s="7"/>
      <c r="B162" s="8">
        <v>4</v>
      </c>
      <c r="C162" t="s">
        <v>454</v>
      </c>
      <c r="D162" s="8">
        <v>89062910</v>
      </c>
      <c r="E162" s="8">
        <f t="shared" si="3"/>
        <v>88141758</v>
      </c>
      <c r="F162" t="s">
        <v>455</v>
      </c>
      <c r="G162" s="8" t="s">
        <v>456</v>
      </c>
      <c r="H162" s="8" t="s">
        <v>19</v>
      </c>
      <c r="I162" s="8" t="s">
        <v>391</v>
      </c>
      <c r="J162" s="9" t="s">
        <v>121</v>
      </c>
      <c r="K162" s="9" t="s">
        <v>22</v>
      </c>
      <c r="L162" s="10">
        <v>1.8180000000000002E-2</v>
      </c>
      <c r="M162" s="9">
        <v>110</v>
      </c>
      <c r="N162" s="10">
        <v>1.4E-2</v>
      </c>
      <c r="O162" s="11">
        <v>0</v>
      </c>
      <c r="P162" s="10">
        <v>5.0999999999999997E-2</v>
      </c>
      <c r="Q162" s="11">
        <v>0</v>
      </c>
      <c r="R162" s="10">
        <v>1E-3</v>
      </c>
    </row>
    <row r="163" spans="1:18" x14ac:dyDescent="0.35">
      <c r="A163" s="7"/>
      <c r="B163" s="8">
        <v>4</v>
      </c>
      <c r="C163" t="s">
        <v>457</v>
      </c>
      <c r="D163" s="8">
        <v>89064602</v>
      </c>
      <c r="E163" s="8">
        <f t="shared" si="3"/>
        <v>88143450</v>
      </c>
      <c r="F163" t="s">
        <v>458</v>
      </c>
      <c r="G163" s="8" t="s">
        <v>459</v>
      </c>
      <c r="H163" s="8" t="s">
        <v>19</v>
      </c>
      <c r="I163" s="8" t="s">
        <v>391</v>
      </c>
      <c r="J163" s="9" t="s">
        <v>21</v>
      </c>
      <c r="K163" s="9" t="s">
        <v>22</v>
      </c>
      <c r="L163" s="10">
        <v>0.38179999999999997</v>
      </c>
      <c r="M163" s="9">
        <v>110</v>
      </c>
      <c r="N163" s="10">
        <v>0.33600000000000002</v>
      </c>
      <c r="O163" s="10">
        <v>0.26400000000000001</v>
      </c>
      <c r="P163" s="10">
        <v>0.60899999999999999</v>
      </c>
      <c r="Q163" s="10">
        <v>0.24</v>
      </c>
      <c r="R163" s="10">
        <v>0.19400000000000001</v>
      </c>
    </row>
    <row r="164" spans="1:18" x14ac:dyDescent="0.35">
      <c r="A164" s="7"/>
      <c r="B164" s="8">
        <v>4</v>
      </c>
      <c r="C164" t="s">
        <v>460</v>
      </c>
      <c r="D164" s="8">
        <v>89066075</v>
      </c>
      <c r="E164" s="8">
        <f t="shared" si="3"/>
        <v>88144923</v>
      </c>
      <c r="F164" t="s">
        <v>460</v>
      </c>
      <c r="G164" s="8" t="s">
        <v>461</v>
      </c>
      <c r="H164" s="8" t="s">
        <v>19</v>
      </c>
      <c r="I164" s="8" t="s">
        <v>391</v>
      </c>
      <c r="J164" s="9" t="s">
        <v>22</v>
      </c>
      <c r="K164" s="9" t="s">
        <v>21</v>
      </c>
      <c r="L164" s="10">
        <v>0.47270000000000001</v>
      </c>
      <c r="M164" s="9">
        <v>110</v>
      </c>
      <c r="N164" s="10">
        <v>0.307</v>
      </c>
      <c r="O164" s="10">
        <v>0.249</v>
      </c>
      <c r="P164" s="10">
        <v>0.51100000000000001</v>
      </c>
      <c r="Q164" s="10">
        <v>0.308</v>
      </c>
      <c r="R164" s="10">
        <v>0.159</v>
      </c>
    </row>
    <row r="165" spans="1:18" x14ac:dyDescent="0.35">
      <c r="A165" s="7"/>
      <c r="B165" s="8">
        <v>4</v>
      </c>
      <c r="C165" t="s">
        <v>462</v>
      </c>
      <c r="D165" s="8">
        <v>89066184</v>
      </c>
      <c r="E165" s="8">
        <f t="shared" si="3"/>
        <v>88145032</v>
      </c>
      <c r="F165" t="s">
        <v>463</v>
      </c>
      <c r="G165" s="8" t="s">
        <v>464</v>
      </c>
      <c r="H165" s="8" t="s">
        <v>19</v>
      </c>
      <c r="I165" s="8" t="s">
        <v>391</v>
      </c>
      <c r="J165" s="9" t="s">
        <v>21</v>
      </c>
      <c r="K165" s="9" t="s">
        <v>22</v>
      </c>
      <c r="L165" s="10">
        <v>3.6360000000000003E-2</v>
      </c>
      <c r="M165" s="9">
        <v>110</v>
      </c>
      <c r="N165" s="10">
        <v>8.0000000000000002E-3</v>
      </c>
      <c r="O165" s="11">
        <v>0</v>
      </c>
      <c r="P165" s="10">
        <v>0.03</v>
      </c>
      <c r="Q165" s="11">
        <v>0</v>
      </c>
      <c r="R165" s="9">
        <v>0</v>
      </c>
    </row>
    <row r="166" spans="1:18" x14ac:dyDescent="0.35">
      <c r="A166" s="7"/>
      <c r="B166" s="8">
        <v>4</v>
      </c>
      <c r="C166" t="s">
        <v>465</v>
      </c>
      <c r="D166" s="8">
        <v>89066715</v>
      </c>
      <c r="E166" s="8">
        <f t="shared" si="3"/>
        <v>88145563</v>
      </c>
      <c r="F166" t="s">
        <v>465</v>
      </c>
      <c r="G166" s="8" t="s">
        <v>466</v>
      </c>
      <c r="H166" s="8" t="s">
        <v>19</v>
      </c>
      <c r="I166" s="8" t="s">
        <v>391</v>
      </c>
      <c r="J166" s="9" t="s">
        <v>22</v>
      </c>
      <c r="K166" s="9" t="s">
        <v>26</v>
      </c>
      <c r="L166" s="10">
        <v>0.33639999999999998</v>
      </c>
      <c r="M166" s="9">
        <v>110</v>
      </c>
      <c r="N166" s="10">
        <v>0.48599999999999999</v>
      </c>
      <c r="O166" s="10">
        <v>0.47199999999999998</v>
      </c>
      <c r="P166" s="10">
        <v>0.29599999999999999</v>
      </c>
      <c r="Q166" s="10">
        <v>0.55000000000000004</v>
      </c>
      <c r="R166" s="10">
        <v>0.64700000000000002</v>
      </c>
    </row>
    <row r="167" spans="1:18" x14ac:dyDescent="0.35">
      <c r="A167" s="7"/>
      <c r="B167" s="8">
        <v>4</v>
      </c>
      <c r="C167" t="s">
        <v>467</v>
      </c>
      <c r="D167" s="8">
        <v>89068455</v>
      </c>
      <c r="E167" s="8">
        <f t="shared" si="3"/>
        <v>88147303</v>
      </c>
      <c r="F167" t="s">
        <v>468</v>
      </c>
      <c r="G167" s="8" t="s">
        <v>469</v>
      </c>
      <c r="H167" s="8" t="s">
        <v>19</v>
      </c>
      <c r="I167" s="8" t="s">
        <v>391</v>
      </c>
      <c r="J167" s="9" t="s">
        <v>22</v>
      </c>
      <c r="K167" s="9" t="s">
        <v>26</v>
      </c>
      <c r="L167" s="10">
        <v>0.29089999999999999</v>
      </c>
      <c r="M167" s="9">
        <v>110</v>
      </c>
      <c r="N167" s="10">
        <v>0.45100000000000001</v>
      </c>
      <c r="O167" s="10">
        <v>0.39500000000000002</v>
      </c>
      <c r="P167" s="10">
        <v>0.27800000000000002</v>
      </c>
      <c r="Q167" s="10">
        <v>0.501</v>
      </c>
      <c r="R167" s="10">
        <v>0.64700000000000002</v>
      </c>
    </row>
    <row r="168" spans="1:18" x14ac:dyDescent="0.35">
      <c r="A168" s="7"/>
      <c r="B168" s="8">
        <v>4</v>
      </c>
      <c r="C168" t="s">
        <v>470</v>
      </c>
      <c r="D168" s="8">
        <v>89070684</v>
      </c>
      <c r="E168" s="8">
        <f t="shared" si="3"/>
        <v>88149532</v>
      </c>
      <c r="F168" t="s">
        <v>471</v>
      </c>
      <c r="G168" s="8" t="s">
        <v>472</v>
      </c>
      <c r="H168" s="8" t="s">
        <v>19</v>
      </c>
      <c r="I168" s="8" t="s">
        <v>391</v>
      </c>
      <c r="J168" s="9" t="s">
        <v>22</v>
      </c>
      <c r="K168" s="9" t="s">
        <v>21</v>
      </c>
      <c r="L168" s="10">
        <v>0.47270000000000001</v>
      </c>
      <c r="M168" s="9">
        <v>110</v>
      </c>
      <c r="N168" s="10">
        <v>0.26900000000000002</v>
      </c>
      <c r="O168" s="10">
        <v>0.13200000000000001</v>
      </c>
      <c r="P168" s="10">
        <v>0.5</v>
      </c>
      <c r="Q168" s="10">
        <v>0.28599999999999998</v>
      </c>
      <c r="R168" s="10">
        <v>0.159</v>
      </c>
    </row>
    <row r="169" spans="1:18" x14ac:dyDescent="0.35">
      <c r="A169" s="7"/>
      <c r="B169" s="8">
        <v>4</v>
      </c>
      <c r="C169" t="s">
        <v>473</v>
      </c>
      <c r="D169" s="8">
        <v>89078924</v>
      </c>
      <c r="E169" s="8">
        <f t="shared" si="3"/>
        <v>88157772</v>
      </c>
      <c r="F169" t="s">
        <v>474</v>
      </c>
      <c r="G169" s="8" t="s">
        <v>475</v>
      </c>
      <c r="H169" s="8" t="s">
        <v>19</v>
      </c>
      <c r="I169" s="8" t="s">
        <v>391</v>
      </c>
      <c r="J169" s="9" t="s">
        <v>22</v>
      </c>
      <c r="K169" s="9" t="s">
        <v>21</v>
      </c>
      <c r="L169" s="10">
        <v>0.1636</v>
      </c>
      <c r="M169" s="9">
        <v>110</v>
      </c>
      <c r="N169" s="10">
        <v>0.16800000000000001</v>
      </c>
      <c r="O169" s="10">
        <v>0.23699999999999999</v>
      </c>
      <c r="P169" s="10">
        <v>0.107</v>
      </c>
      <c r="Q169" s="10">
        <v>0.124</v>
      </c>
      <c r="R169" s="10">
        <v>0.19900000000000001</v>
      </c>
    </row>
    <row r="170" spans="1:18" x14ac:dyDescent="0.35">
      <c r="A170" s="7"/>
      <c r="B170" s="8">
        <v>4</v>
      </c>
      <c r="C170" t="s">
        <v>476</v>
      </c>
      <c r="D170" s="8">
        <v>89079632</v>
      </c>
      <c r="E170" s="8">
        <f t="shared" si="3"/>
        <v>88158480</v>
      </c>
      <c r="F170" t="s">
        <v>477</v>
      </c>
      <c r="G170" s="8" t="s">
        <v>478</v>
      </c>
      <c r="H170" s="8" t="s">
        <v>54</v>
      </c>
      <c r="I170" s="8" t="s">
        <v>391</v>
      </c>
      <c r="J170" s="9" t="s">
        <v>22</v>
      </c>
      <c r="K170" s="9" t="s">
        <v>21</v>
      </c>
      <c r="L170" s="10">
        <v>2.7269999999999999E-2</v>
      </c>
      <c r="M170" s="9">
        <v>110</v>
      </c>
      <c r="N170" s="10">
        <v>2.1999999999999999E-2</v>
      </c>
      <c r="O170" s="10">
        <v>2E-3</v>
      </c>
      <c r="P170" s="10">
        <v>5.5E-2</v>
      </c>
      <c r="Q170" s="10">
        <v>3.5999999999999997E-2</v>
      </c>
      <c r="R170" s="11">
        <v>0</v>
      </c>
    </row>
    <row r="171" spans="1:18" x14ac:dyDescent="0.35">
      <c r="A171" s="7"/>
      <c r="B171" s="8">
        <v>4</v>
      </c>
      <c r="C171" t="s">
        <v>479</v>
      </c>
      <c r="D171" s="8">
        <v>89079994</v>
      </c>
      <c r="E171" s="8">
        <f t="shared" si="3"/>
        <v>88158842</v>
      </c>
      <c r="F171" t="s">
        <v>480</v>
      </c>
      <c r="G171" s="8" t="s">
        <v>481</v>
      </c>
      <c r="H171" s="8" t="s">
        <v>54</v>
      </c>
      <c r="I171" s="8" t="s">
        <v>391</v>
      </c>
      <c r="J171" s="9" t="s">
        <v>21</v>
      </c>
      <c r="K171" s="9" t="s">
        <v>22</v>
      </c>
      <c r="L171" s="10">
        <v>1.8180000000000002E-2</v>
      </c>
      <c r="M171" s="9">
        <v>110</v>
      </c>
      <c r="N171" s="10">
        <v>3.3000000000000002E-2</v>
      </c>
      <c r="O171" s="10">
        <v>7.5999999999999998E-2</v>
      </c>
      <c r="P171" s="10">
        <v>1.2E-2</v>
      </c>
      <c r="Q171" s="10">
        <v>0.05</v>
      </c>
      <c r="R171" s="9">
        <v>0</v>
      </c>
    </row>
    <row r="172" spans="1:18" x14ac:dyDescent="0.35">
      <c r="A172" s="7"/>
      <c r="B172" s="8">
        <v>4</v>
      </c>
      <c r="C172" t="s">
        <v>482</v>
      </c>
      <c r="D172" s="8">
        <v>89081441</v>
      </c>
      <c r="E172" s="8">
        <f t="shared" si="3"/>
        <v>88160289</v>
      </c>
      <c r="F172" t="s">
        <v>482</v>
      </c>
      <c r="G172" s="8" t="s">
        <v>483</v>
      </c>
      <c r="H172" s="8" t="s">
        <v>19</v>
      </c>
      <c r="I172" s="8" t="s">
        <v>391</v>
      </c>
      <c r="J172" s="9" t="s">
        <v>21</v>
      </c>
      <c r="K172" s="9" t="s">
        <v>22</v>
      </c>
      <c r="L172" s="10">
        <v>0.1545</v>
      </c>
      <c r="M172" s="9">
        <v>110</v>
      </c>
      <c r="N172" s="10">
        <v>0.161</v>
      </c>
      <c r="O172" s="10">
        <v>0.23699999999999999</v>
      </c>
      <c r="P172" s="10">
        <v>8.5000000000000006E-2</v>
      </c>
      <c r="Q172" s="10">
        <v>0.113</v>
      </c>
      <c r="R172" s="10">
        <v>0.20300000000000001</v>
      </c>
    </row>
    <row r="173" spans="1:18" x14ac:dyDescent="0.35">
      <c r="A173" s="7"/>
      <c r="B173" s="8">
        <v>4</v>
      </c>
      <c r="C173" t="s">
        <v>484</v>
      </c>
      <c r="D173" s="8">
        <v>89083666</v>
      </c>
      <c r="E173" s="8">
        <f t="shared" si="3"/>
        <v>88162514</v>
      </c>
      <c r="F173" t="s">
        <v>484</v>
      </c>
      <c r="G173" s="8" t="s">
        <v>485</v>
      </c>
      <c r="H173" s="8" t="s">
        <v>19</v>
      </c>
      <c r="I173" s="8" t="s">
        <v>391</v>
      </c>
      <c r="J173" s="9" t="s">
        <v>21</v>
      </c>
      <c r="K173" s="9" t="s">
        <v>22</v>
      </c>
      <c r="L173" s="10">
        <v>0.2727</v>
      </c>
      <c r="M173" s="9">
        <v>110</v>
      </c>
      <c r="N173" s="10">
        <v>0.42499999999999999</v>
      </c>
      <c r="O173" s="10">
        <v>0.39600000000000002</v>
      </c>
      <c r="P173" s="10">
        <v>0.21099999999999999</v>
      </c>
      <c r="Q173" s="10">
        <v>0.46899999999999997</v>
      </c>
      <c r="R173" s="10">
        <v>0.63200000000000001</v>
      </c>
    </row>
    <row r="174" spans="1:18" x14ac:dyDescent="0.35">
      <c r="A174" s="7"/>
      <c r="B174" s="8">
        <v>4</v>
      </c>
      <c r="C174" t="s">
        <v>486</v>
      </c>
      <c r="D174" s="8">
        <v>89090615</v>
      </c>
      <c r="E174" s="8">
        <f t="shared" si="3"/>
        <v>88169463</v>
      </c>
      <c r="F174" t="s">
        <v>486</v>
      </c>
      <c r="G174" s="8" t="s">
        <v>487</v>
      </c>
      <c r="H174" s="8" t="s">
        <v>19</v>
      </c>
      <c r="I174" s="8" t="s">
        <v>391</v>
      </c>
      <c r="J174" s="9" t="s">
        <v>21</v>
      </c>
      <c r="K174" s="9" t="s">
        <v>22</v>
      </c>
      <c r="L174" s="10">
        <v>0.3</v>
      </c>
      <c r="M174" s="9">
        <v>110</v>
      </c>
      <c r="N174" s="10">
        <v>0.42399999999999999</v>
      </c>
      <c r="O174" s="10">
        <v>0.38600000000000001</v>
      </c>
      <c r="P174" s="10">
        <v>0.20300000000000001</v>
      </c>
      <c r="Q174" s="10">
        <v>0.47899999999999998</v>
      </c>
      <c r="R174" s="10">
        <v>0.63200000000000001</v>
      </c>
    </row>
    <row r="175" spans="1:18" x14ac:dyDescent="0.35">
      <c r="A175" s="7"/>
      <c r="B175" s="8">
        <v>4</v>
      </c>
      <c r="C175" t="s">
        <v>488</v>
      </c>
      <c r="D175" s="8">
        <v>89090877</v>
      </c>
      <c r="E175" s="8">
        <f t="shared" si="3"/>
        <v>88169725</v>
      </c>
      <c r="F175" t="s">
        <v>488</v>
      </c>
      <c r="G175" s="8" t="s">
        <v>489</v>
      </c>
      <c r="H175" s="8" t="s">
        <v>19</v>
      </c>
      <c r="I175" s="8" t="s">
        <v>391</v>
      </c>
      <c r="J175" s="9" t="s">
        <v>22</v>
      </c>
      <c r="K175" s="9" t="s">
        <v>21</v>
      </c>
      <c r="L175" s="10">
        <v>0.35449999999999998</v>
      </c>
      <c r="M175" s="9">
        <v>110</v>
      </c>
      <c r="N175" s="10">
        <v>0.442</v>
      </c>
      <c r="O175" s="10">
        <v>0.38800000000000001</v>
      </c>
      <c r="P175" s="10">
        <v>0.26900000000000002</v>
      </c>
      <c r="Q175" s="10">
        <v>0.47899999999999998</v>
      </c>
      <c r="R175" s="10">
        <v>0.63400000000000001</v>
      </c>
    </row>
    <row r="176" spans="1:18" x14ac:dyDescent="0.35">
      <c r="A176" s="7"/>
      <c r="B176" s="8">
        <v>4</v>
      </c>
      <c r="C176" t="s">
        <v>490</v>
      </c>
      <c r="D176" s="8">
        <v>89093990</v>
      </c>
      <c r="E176" s="8">
        <f t="shared" si="3"/>
        <v>88172838</v>
      </c>
      <c r="F176" t="s">
        <v>491</v>
      </c>
      <c r="G176" s="8" t="s">
        <v>492</v>
      </c>
      <c r="H176" s="8" t="s">
        <v>19</v>
      </c>
      <c r="I176" s="8" t="s">
        <v>391</v>
      </c>
      <c r="J176" s="9" t="s">
        <v>21</v>
      </c>
      <c r="K176" s="9" t="s">
        <v>22</v>
      </c>
      <c r="L176" s="10">
        <v>0.38179999999999997</v>
      </c>
      <c r="M176" s="9">
        <v>110</v>
      </c>
      <c r="N176" s="10">
        <v>0.246</v>
      </c>
      <c r="O176" s="10">
        <v>0.189</v>
      </c>
      <c r="P176" s="10">
        <v>0.502</v>
      </c>
      <c r="Q176" s="10">
        <v>0.216</v>
      </c>
      <c r="R176" s="10">
        <v>7.2999999999999995E-2</v>
      </c>
    </row>
    <row r="177" spans="1:18" x14ac:dyDescent="0.35">
      <c r="A177" s="7"/>
      <c r="B177" s="8">
        <v>4</v>
      </c>
      <c r="C177" t="s">
        <v>493</v>
      </c>
      <c r="D177" s="8">
        <v>89094298</v>
      </c>
      <c r="E177" s="8">
        <f t="shared" si="3"/>
        <v>88173146</v>
      </c>
      <c r="F177" t="s">
        <v>493</v>
      </c>
      <c r="G177" s="8" t="s">
        <v>494</v>
      </c>
      <c r="H177" s="8" t="s">
        <v>19</v>
      </c>
      <c r="I177" s="8" t="s">
        <v>391</v>
      </c>
      <c r="J177" s="9" t="s">
        <v>21</v>
      </c>
      <c r="K177" s="9" t="s">
        <v>22</v>
      </c>
      <c r="L177" s="10">
        <v>0.1273</v>
      </c>
      <c r="M177" s="9">
        <v>110</v>
      </c>
      <c r="N177" s="10">
        <v>9.2999999999999999E-2</v>
      </c>
      <c r="O177" s="10">
        <v>3.0000000000000001E-3</v>
      </c>
      <c r="P177" s="10">
        <v>0.33800000000000002</v>
      </c>
      <c r="Q177" s="11">
        <v>0</v>
      </c>
      <c r="R177" s="9">
        <v>0</v>
      </c>
    </row>
    <row r="178" spans="1:18" x14ac:dyDescent="0.35">
      <c r="A178" s="7"/>
      <c r="B178" s="8">
        <v>4</v>
      </c>
      <c r="C178" t="s">
        <v>495</v>
      </c>
      <c r="D178" s="8">
        <v>89096641</v>
      </c>
      <c r="E178" s="8">
        <f t="shared" si="3"/>
        <v>88175489</v>
      </c>
      <c r="F178" t="s">
        <v>495</v>
      </c>
      <c r="G178" s="8" t="s">
        <v>496</v>
      </c>
      <c r="H178" s="8" t="s">
        <v>19</v>
      </c>
      <c r="I178" s="8" t="s">
        <v>391</v>
      </c>
      <c r="J178" s="9" t="s">
        <v>22</v>
      </c>
      <c r="K178" s="9" t="s">
        <v>21</v>
      </c>
      <c r="L178" s="10">
        <v>0.38179999999999997</v>
      </c>
      <c r="M178" s="9">
        <v>110</v>
      </c>
      <c r="N178" s="10">
        <v>0.246</v>
      </c>
      <c r="O178" s="10">
        <v>0.189</v>
      </c>
      <c r="P178" s="10">
        <v>0.502</v>
      </c>
      <c r="Q178" s="10">
        <v>0.216</v>
      </c>
      <c r="R178" s="10">
        <v>7.2999999999999995E-2</v>
      </c>
    </row>
    <row r="179" spans="1:18" x14ac:dyDescent="0.35">
      <c r="A179" s="7"/>
      <c r="B179" s="8">
        <v>4</v>
      </c>
      <c r="C179" t="s">
        <v>497</v>
      </c>
      <c r="D179" s="8">
        <v>89097078</v>
      </c>
      <c r="E179" s="8">
        <f t="shared" si="3"/>
        <v>88175926</v>
      </c>
      <c r="F179" t="s">
        <v>498</v>
      </c>
      <c r="G179" s="8" t="s">
        <v>499</v>
      </c>
      <c r="H179" s="8" t="s">
        <v>19</v>
      </c>
      <c r="I179" s="8" t="s">
        <v>391</v>
      </c>
      <c r="J179" s="9" t="s">
        <v>121</v>
      </c>
      <c r="K179" s="9" t="s">
        <v>22</v>
      </c>
      <c r="L179" s="10">
        <v>0.39090000000000003</v>
      </c>
      <c r="M179" s="9">
        <v>110</v>
      </c>
      <c r="N179" s="10">
        <v>0.248</v>
      </c>
      <c r="O179" s="10">
        <v>0.189</v>
      </c>
      <c r="P179" s="10">
        <v>0.50800000000000001</v>
      </c>
      <c r="Q179" s="10">
        <v>0.218</v>
      </c>
      <c r="R179" s="10">
        <v>7.2999999999999995E-2</v>
      </c>
    </row>
    <row r="180" spans="1:18" x14ac:dyDescent="0.35">
      <c r="A180" s="7"/>
      <c r="B180" s="8">
        <v>4</v>
      </c>
      <c r="C180" t="s">
        <v>500</v>
      </c>
      <c r="D180" s="8">
        <v>89097090</v>
      </c>
      <c r="E180" s="8">
        <f t="shared" si="3"/>
        <v>88175938</v>
      </c>
      <c r="F180" t="s">
        <v>501</v>
      </c>
      <c r="G180" s="8" t="s">
        <v>502</v>
      </c>
      <c r="H180" s="8" t="s">
        <v>19</v>
      </c>
      <c r="I180" s="8" t="s">
        <v>391</v>
      </c>
      <c r="J180" s="9" t="s">
        <v>21</v>
      </c>
      <c r="K180" s="9" t="s">
        <v>22</v>
      </c>
      <c r="L180" s="10">
        <v>0.39090000000000003</v>
      </c>
      <c r="M180" s="9">
        <v>110</v>
      </c>
      <c r="N180" s="10">
        <v>0.253</v>
      </c>
      <c r="O180" s="10">
        <v>0.189</v>
      </c>
      <c r="P180" s="10">
        <v>0.52400000000000002</v>
      </c>
      <c r="Q180" s="10">
        <v>0.218</v>
      </c>
      <c r="R180" s="10">
        <v>7.2999999999999995E-2</v>
      </c>
    </row>
    <row r="181" spans="1:18" x14ac:dyDescent="0.35">
      <c r="A181" s="7"/>
      <c r="B181" s="8">
        <v>4</v>
      </c>
      <c r="C181" t="s">
        <v>503</v>
      </c>
      <c r="D181" s="8">
        <v>89102017</v>
      </c>
      <c r="E181" s="8">
        <f t="shared" si="3"/>
        <v>88180865</v>
      </c>
      <c r="F181" t="s">
        <v>504</v>
      </c>
      <c r="G181" s="8" t="s">
        <v>505</v>
      </c>
      <c r="H181" s="8" t="s">
        <v>19</v>
      </c>
      <c r="I181" s="8" t="s">
        <v>391</v>
      </c>
      <c r="J181" s="9" t="s">
        <v>22</v>
      </c>
      <c r="K181" s="9" t="s">
        <v>21</v>
      </c>
      <c r="L181" s="10">
        <v>9.0910000000000001E-3</v>
      </c>
      <c r="M181" s="9">
        <v>110</v>
      </c>
      <c r="N181" s="10">
        <v>6.0000000000000001E-3</v>
      </c>
      <c r="O181" s="10">
        <v>1E-3</v>
      </c>
      <c r="P181" s="10">
        <v>2.3E-2</v>
      </c>
      <c r="Q181" s="9">
        <v>0</v>
      </c>
      <c r="R181" s="9">
        <v>0</v>
      </c>
    </row>
    <row r="182" spans="1:18" x14ac:dyDescent="0.35">
      <c r="A182" s="7"/>
      <c r="B182" s="8">
        <v>4</v>
      </c>
      <c r="C182" t="s">
        <v>506</v>
      </c>
      <c r="D182" s="8">
        <v>89111468</v>
      </c>
      <c r="E182" s="8">
        <f t="shared" si="3"/>
        <v>88190316</v>
      </c>
      <c r="F182" t="s">
        <v>506</v>
      </c>
      <c r="G182" s="8" t="s">
        <v>507</v>
      </c>
      <c r="H182" s="8" t="s">
        <v>19</v>
      </c>
      <c r="I182" s="8" t="s">
        <v>391</v>
      </c>
      <c r="J182" s="9" t="s">
        <v>22</v>
      </c>
      <c r="K182" s="9" t="s">
        <v>21</v>
      </c>
      <c r="L182" s="10">
        <v>7.2730000000000003E-2</v>
      </c>
      <c r="M182" s="9">
        <v>110</v>
      </c>
      <c r="N182" s="10">
        <v>0.10199999999999999</v>
      </c>
      <c r="O182" s="10">
        <v>0.20699999999999999</v>
      </c>
      <c r="P182" s="10">
        <v>0.11899999999999999</v>
      </c>
      <c r="Q182" s="10">
        <v>7.3999999999999996E-2</v>
      </c>
      <c r="R182" s="11">
        <v>0</v>
      </c>
    </row>
    <row r="183" spans="1:18" x14ac:dyDescent="0.35">
      <c r="A183" s="7"/>
      <c r="B183" s="8">
        <v>4</v>
      </c>
      <c r="C183" t="s">
        <v>508</v>
      </c>
      <c r="D183" s="8">
        <v>89111947</v>
      </c>
      <c r="E183" s="8">
        <f t="shared" si="3"/>
        <v>88190795</v>
      </c>
      <c r="F183" t="s">
        <v>509</v>
      </c>
      <c r="G183" s="8" t="s">
        <v>510</v>
      </c>
      <c r="H183" s="8" t="s">
        <v>19</v>
      </c>
      <c r="I183" s="8" t="s">
        <v>391</v>
      </c>
      <c r="J183" s="9" t="s">
        <v>21</v>
      </c>
      <c r="K183" s="9" t="s">
        <v>22</v>
      </c>
      <c r="L183" s="10">
        <v>9.0910000000000001E-3</v>
      </c>
      <c r="M183" s="9">
        <v>110</v>
      </c>
      <c r="N183" s="10">
        <v>3.4000000000000002E-2</v>
      </c>
      <c r="O183" s="10">
        <v>6.9000000000000006E-2</v>
      </c>
      <c r="P183" s="10">
        <v>8.0000000000000002E-3</v>
      </c>
      <c r="Q183" s="10">
        <v>6.6000000000000003E-2</v>
      </c>
      <c r="R183" s="9">
        <v>0</v>
      </c>
    </row>
    <row r="184" spans="1:18" x14ac:dyDescent="0.35">
      <c r="A184" s="7"/>
      <c r="B184" s="8">
        <v>4</v>
      </c>
      <c r="C184" t="s">
        <v>511</v>
      </c>
      <c r="D184" s="8">
        <v>89115818</v>
      </c>
      <c r="E184" s="8">
        <f t="shared" si="3"/>
        <v>88194666</v>
      </c>
      <c r="F184" t="s">
        <v>512</v>
      </c>
      <c r="G184" s="8" t="s">
        <v>513</v>
      </c>
      <c r="H184" s="8" t="s">
        <v>19</v>
      </c>
      <c r="I184" s="8" t="s">
        <v>391</v>
      </c>
      <c r="J184" s="9" t="s">
        <v>26</v>
      </c>
      <c r="K184" s="9" t="s">
        <v>22</v>
      </c>
      <c r="L184" s="10">
        <v>2.7269999999999999E-2</v>
      </c>
      <c r="M184" s="9">
        <v>110</v>
      </c>
      <c r="N184" s="10">
        <v>8.0000000000000002E-3</v>
      </c>
      <c r="O184" s="10">
        <v>1E-3</v>
      </c>
      <c r="P184" s="10">
        <v>2.7E-2</v>
      </c>
      <c r="Q184" s="11">
        <v>0</v>
      </c>
      <c r="R184" s="9">
        <v>0</v>
      </c>
    </row>
    <row r="185" spans="1:18" x14ac:dyDescent="0.35">
      <c r="A185" s="7"/>
      <c r="B185" s="8">
        <v>4</v>
      </c>
      <c r="C185" t="s">
        <v>514</v>
      </c>
      <c r="D185" s="8">
        <v>89116559</v>
      </c>
      <c r="E185" s="8">
        <f t="shared" si="3"/>
        <v>88195407</v>
      </c>
      <c r="F185" t="s">
        <v>515</v>
      </c>
      <c r="G185" s="8" t="s">
        <v>516</v>
      </c>
      <c r="H185" s="8" t="s">
        <v>19</v>
      </c>
      <c r="I185" s="8" t="s">
        <v>391</v>
      </c>
      <c r="J185" s="9" t="s">
        <v>22</v>
      </c>
      <c r="K185" s="9" t="s">
        <v>21</v>
      </c>
      <c r="L185" s="10">
        <v>4.5449999999999997E-2</v>
      </c>
      <c r="M185" s="9">
        <v>110</v>
      </c>
      <c r="N185" s="10">
        <v>0.05</v>
      </c>
      <c r="O185" s="10">
        <v>3.2000000000000001E-2</v>
      </c>
      <c r="P185" s="10">
        <v>3.5000000000000003E-2</v>
      </c>
      <c r="Q185" s="10">
        <v>4.4999999999999998E-2</v>
      </c>
      <c r="R185" s="10">
        <v>6.8000000000000005E-2</v>
      </c>
    </row>
    <row r="186" spans="1:18" x14ac:dyDescent="0.35">
      <c r="A186" s="7"/>
      <c r="B186" s="8">
        <v>4</v>
      </c>
      <c r="C186" t="s">
        <v>517</v>
      </c>
      <c r="D186" s="8">
        <v>89119659</v>
      </c>
      <c r="E186" s="8">
        <f t="shared" si="3"/>
        <v>88198507</v>
      </c>
      <c r="F186" t="s">
        <v>517</v>
      </c>
      <c r="G186" s="8" t="s">
        <v>518</v>
      </c>
      <c r="H186" s="8" t="s">
        <v>19</v>
      </c>
      <c r="I186" s="8" t="s">
        <v>391</v>
      </c>
      <c r="J186" s="9" t="s">
        <v>22</v>
      </c>
      <c r="K186" s="9" t="s">
        <v>21</v>
      </c>
      <c r="L186" s="10">
        <v>0.31819999999999998</v>
      </c>
      <c r="M186" s="9">
        <v>110</v>
      </c>
      <c r="N186" s="10">
        <v>0.33900000000000002</v>
      </c>
      <c r="O186" s="10">
        <v>0.47099999999999997</v>
      </c>
      <c r="P186" s="10">
        <v>0.55700000000000005</v>
      </c>
      <c r="Q186" s="10">
        <v>0.29799999999999999</v>
      </c>
      <c r="R186" s="10">
        <v>6.0000000000000001E-3</v>
      </c>
    </row>
    <row r="187" spans="1:18" x14ac:dyDescent="0.35">
      <c r="A187" s="7"/>
      <c r="B187" s="8">
        <v>4</v>
      </c>
      <c r="C187" t="s">
        <v>519</v>
      </c>
      <c r="D187" s="8">
        <v>89122818</v>
      </c>
      <c r="E187" s="8">
        <f t="shared" si="3"/>
        <v>88201666</v>
      </c>
      <c r="F187" t="s">
        <v>519</v>
      </c>
      <c r="G187" s="8" t="s">
        <v>520</v>
      </c>
      <c r="H187" s="8" t="s">
        <v>19</v>
      </c>
      <c r="I187" s="8" t="s">
        <v>391</v>
      </c>
      <c r="J187" s="9" t="s">
        <v>22</v>
      </c>
      <c r="K187" s="9" t="s">
        <v>26</v>
      </c>
      <c r="L187" s="10">
        <v>4.5449999999999997E-2</v>
      </c>
      <c r="M187" s="9">
        <v>110</v>
      </c>
      <c r="N187" s="10">
        <v>7.5999999999999998E-2</v>
      </c>
      <c r="O187" s="10">
        <v>0.20399999999999999</v>
      </c>
      <c r="P187" s="10">
        <v>5.8000000000000003E-2</v>
      </c>
      <c r="Q187" s="10">
        <v>3.7999999999999999E-2</v>
      </c>
      <c r="R187" s="11">
        <v>0</v>
      </c>
    </row>
    <row r="188" spans="1:18" x14ac:dyDescent="0.35">
      <c r="A188" s="7"/>
      <c r="B188" s="8">
        <v>4</v>
      </c>
      <c r="C188" t="s">
        <v>521</v>
      </c>
      <c r="D188" s="8">
        <v>89122915</v>
      </c>
      <c r="E188" s="8">
        <f t="shared" si="3"/>
        <v>88201763</v>
      </c>
      <c r="F188" t="s">
        <v>522</v>
      </c>
      <c r="G188" s="8" t="s">
        <v>523</v>
      </c>
      <c r="H188" s="8" t="s">
        <v>19</v>
      </c>
      <c r="I188" s="8" t="s">
        <v>391</v>
      </c>
      <c r="J188" s="9" t="s">
        <v>22</v>
      </c>
      <c r="K188" s="9" t="s">
        <v>21</v>
      </c>
      <c r="L188" s="10">
        <v>9.0910000000000001E-3</v>
      </c>
      <c r="M188" s="9">
        <v>110</v>
      </c>
      <c r="N188" s="10">
        <v>8.5896187945594601E-3</v>
      </c>
      <c r="O188" s="10">
        <v>6.0000000000000001E-3</v>
      </c>
      <c r="P188" s="10">
        <v>2.7E-2</v>
      </c>
      <c r="Q188" s="11">
        <v>0</v>
      </c>
      <c r="R188" s="9">
        <v>0</v>
      </c>
    </row>
    <row r="189" spans="1:18" x14ac:dyDescent="0.35">
      <c r="A189" s="7"/>
      <c r="B189" s="8">
        <v>4</v>
      </c>
      <c r="C189" t="s">
        <v>524</v>
      </c>
      <c r="D189" s="8">
        <v>89126434</v>
      </c>
      <c r="E189" s="8">
        <f t="shared" si="3"/>
        <v>88205282</v>
      </c>
      <c r="F189" t="s">
        <v>524</v>
      </c>
      <c r="G189" s="8" t="s">
        <v>525</v>
      </c>
      <c r="H189" s="8" t="s">
        <v>19</v>
      </c>
      <c r="I189" s="8" t="s">
        <v>391</v>
      </c>
      <c r="J189" s="9" t="s">
        <v>22</v>
      </c>
      <c r="K189" s="9" t="s">
        <v>21</v>
      </c>
      <c r="L189" s="10">
        <v>0.20910000000000001</v>
      </c>
      <c r="M189" s="9">
        <v>110</v>
      </c>
      <c r="N189" s="10">
        <v>0.128</v>
      </c>
      <c r="O189" s="10">
        <v>7.2999999999999995E-2</v>
      </c>
      <c r="P189" s="10">
        <v>0.02</v>
      </c>
      <c r="Q189" s="10">
        <v>0.107</v>
      </c>
      <c r="R189" s="10">
        <v>0.33700000000000002</v>
      </c>
    </row>
    <row r="190" spans="1:18" x14ac:dyDescent="0.35">
      <c r="A190" s="7"/>
      <c r="B190" s="8">
        <v>4</v>
      </c>
      <c r="C190" t="s">
        <v>526</v>
      </c>
      <c r="D190" s="8">
        <v>89127682</v>
      </c>
      <c r="E190" s="8">
        <f t="shared" si="3"/>
        <v>88206530</v>
      </c>
      <c r="F190" t="s">
        <v>526</v>
      </c>
      <c r="G190" s="8" t="s">
        <v>527</v>
      </c>
      <c r="H190" s="8" t="s">
        <v>19</v>
      </c>
      <c r="I190" s="8" t="s">
        <v>391</v>
      </c>
      <c r="J190" s="9" t="s">
        <v>22</v>
      </c>
      <c r="K190" s="9" t="s">
        <v>21</v>
      </c>
      <c r="L190" s="10">
        <v>3.6360000000000003E-2</v>
      </c>
      <c r="M190" s="9">
        <v>110</v>
      </c>
      <c r="N190" s="10">
        <v>0.05</v>
      </c>
      <c r="O190" s="10">
        <v>3.1E-2</v>
      </c>
      <c r="P190" s="10">
        <v>0.03</v>
      </c>
      <c r="Q190" s="10">
        <v>3.4000000000000002E-2</v>
      </c>
      <c r="R190" s="10">
        <v>8.4000000000000005E-2</v>
      </c>
    </row>
    <row r="191" spans="1:18" x14ac:dyDescent="0.35">
      <c r="A191" s="7"/>
      <c r="B191" s="8">
        <v>4</v>
      </c>
      <c r="C191" t="s">
        <v>528</v>
      </c>
      <c r="D191" s="8">
        <v>89129484</v>
      </c>
      <c r="E191" s="8">
        <f t="shared" si="3"/>
        <v>88208332</v>
      </c>
      <c r="F191" t="s">
        <v>528</v>
      </c>
      <c r="G191" s="8" t="s">
        <v>529</v>
      </c>
      <c r="H191" s="8" t="s">
        <v>19</v>
      </c>
      <c r="I191" s="8" t="s">
        <v>391</v>
      </c>
      <c r="J191" s="9" t="s">
        <v>21</v>
      </c>
      <c r="K191" s="9" t="s">
        <v>22</v>
      </c>
      <c r="L191" s="10">
        <v>0.35449999999999998</v>
      </c>
      <c r="M191" s="9">
        <v>110</v>
      </c>
      <c r="N191" s="10">
        <v>0.316</v>
      </c>
      <c r="O191" s="10">
        <v>0.26400000000000001</v>
      </c>
      <c r="P191" s="10">
        <v>0.69899999999999995</v>
      </c>
      <c r="Q191" s="10">
        <v>0.25600000000000001</v>
      </c>
      <c r="R191" s="10">
        <v>5.0000000000000001E-3</v>
      </c>
    </row>
    <row r="192" spans="1:18" x14ac:dyDescent="0.35">
      <c r="A192" s="7"/>
      <c r="B192" s="8">
        <v>4</v>
      </c>
      <c r="C192" t="s">
        <v>530</v>
      </c>
      <c r="D192" s="8">
        <v>89131682</v>
      </c>
      <c r="E192" s="8">
        <f t="shared" si="3"/>
        <v>88210530</v>
      </c>
      <c r="F192" t="s">
        <v>531</v>
      </c>
      <c r="G192" s="8" t="s">
        <v>532</v>
      </c>
      <c r="H192" s="8" t="s">
        <v>19</v>
      </c>
      <c r="I192" s="8" t="s">
        <v>391</v>
      </c>
      <c r="J192" s="9" t="s">
        <v>26</v>
      </c>
      <c r="K192" s="9" t="s">
        <v>22</v>
      </c>
      <c r="L192" s="10">
        <v>9.0910000000000001E-3</v>
      </c>
      <c r="M192" s="9">
        <v>110</v>
      </c>
      <c r="N192" s="10">
        <v>5.4687191891572102E-3</v>
      </c>
      <c r="O192" s="10">
        <v>3.0000000000000001E-3</v>
      </c>
      <c r="P192" s="10">
        <v>1.7999999999999999E-2</v>
      </c>
      <c r="Q192" s="11">
        <v>0</v>
      </c>
      <c r="R192" s="9">
        <v>0</v>
      </c>
    </row>
    <row r="193" spans="1:18" x14ac:dyDescent="0.35">
      <c r="A193" s="7"/>
      <c r="B193" s="8">
        <v>4</v>
      </c>
      <c r="C193" t="s">
        <v>533</v>
      </c>
      <c r="D193" s="8">
        <v>89133737</v>
      </c>
      <c r="E193" s="8">
        <f t="shared" si="3"/>
        <v>88212585</v>
      </c>
      <c r="F193" t="s">
        <v>534</v>
      </c>
      <c r="G193" s="8" t="s">
        <v>535</v>
      </c>
      <c r="H193" s="8" t="s">
        <v>19</v>
      </c>
      <c r="I193" s="8" t="s">
        <v>391</v>
      </c>
      <c r="J193" s="9" t="s">
        <v>21</v>
      </c>
      <c r="K193" s="9" t="s">
        <v>22</v>
      </c>
      <c r="L193" s="10">
        <v>6.3640000000000002E-2</v>
      </c>
      <c r="M193" s="9">
        <v>110</v>
      </c>
      <c r="N193" s="10">
        <v>5.7000000000000002E-2</v>
      </c>
      <c r="O193" s="11">
        <v>0</v>
      </c>
      <c r="P193" s="10">
        <v>0.21</v>
      </c>
      <c r="Q193" s="11">
        <v>0</v>
      </c>
      <c r="R193" s="11">
        <v>0</v>
      </c>
    </row>
    <row r="194" spans="1:18" x14ac:dyDescent="0.35">
      <c r="A194" s="7"/>
      <c r="B194" s="8">
        <v>4</v>
      </c>
      <c r="C194" t="s">
        <v>536</v>
      </c>
      <c r="D194" s="8">
        <v>89139275</v>
      </c>
      <c r="E194" s="8">
        <f t="shared" si="3"/>
        <v>88218123</v>
      </c>
      <c r="F194" t="s">
        <v>536</v>
      </c>
      <c r="G194" s="8" t="s">
        <v>537</v>
      </c>
      <c r="H194" s="8" t="s">
        <v>19</v>
      </c>
      <c r="I194" s="8" t="s">
        <v>391</v>
      </c>
      <c r="J194" s="9" t="s">
        <v>22</v>
      </c>
      <c r="K194" s="9" t="s">
        <v>21</v>
      </c>
      <c r="L194" s="10">
        <v>0.39090000000000003</v>
      </c>
      <c r="M194" s="9">
        <v>110</v>
      </c>
      <c r="N194" s="10">
        <v>0.28057188810082601</v>
      </c>
      <c r="O194" s="10">
        <v>0.28100000000000003</v>
      </c>
      <c r="P194" s="10">
        <v>0.32900000000000001</v>
      </c>
      <c r="Q194" s="10">
        <v>0.189</v>
      </c>
      <c r="R194" s="10">
        <v>0.33300000000000002</v>
      </c>
    </row>
    <row r="195" spans="1:18" x14ac:dyDescent="0.35">
      <c r="A195" s="7"/>
      <c r="B195" s="8">
        <v>4</v>
      </c>
      <c r="C195" t="s">
        <v>538</v>
      </c>
      <c r="D195" s="8">
        <v>89139832</v>
      </c>
      <c r="E195" s="8">
        <f t="shared" si="3"/>
        <v>88218680</v>
      </c>
      <c r="F195" t="s">
        <v>538</v>
      </c>
      <c r="G195" s="8" t="s">
        <v>539</v>
      </c>
      <c r="H195" s="8" t="s">
        <v>19</v>
      </c>
      <c r="I195" s="8" t="s">
        <v>391</v>
      </c>
      <c r="J195" s="9" t="s">
        <v>22</v>
      </c>
      <c r="K195" s="9" t="s">
        <v>21</v>
      </c>
      <c r="L195" s="10">
        <v>0.33639999999999998</v>
      </c>
      <c r="M195" s="9">
        <v>110</v>
      </c>
      <c r="N195" s="10">
        <v>0.42099999999999999</v>
      </c>
      <c r="O195" s="10">
        <v>0.41</v>
      </c>
      <c r="P195" s="10">
        <v>0.183</v>
      </c>
      <c r="Q195" s="10">
        <v>0.55300000000000005</v>
      </c>
      <c r="R195" s="10">
        <v>0.57099999999999995</v>
      </c>
    </row>
    <row r="196" spans="1:18" x14ac:dyDescent="0.35">
      <c r="A196" s="12"/>
      <c r="B196" s="13">
        <v>4</v>
      </c>
      <c r="C196" s="14" t="s">
        <v>540</v>
      </c>
      <c r="D196" s="13">
        <v>89149570</v>
      </c>
      <c r="E196" s="13">
        <f t="shared" si="3"/>
        <v>88228418</v>
      </c>
      <c r="F196" s="14" t="s">
        <v>540</v>
      </c>
      <c r="G196" s="13" t="s">
        <v>541</v>
      </c>
      <c r="H196" s="13" t="s">
        <v>19</v>
      </c>
      <c r="I196" s="13" t="s">
        <v>391</v>
      </c>
      <c r="J196" s="16" t="s">
        <v>22</v>
      </c>
      <c r="K196" s="16" t="s">
        <v>21</v>
      </c>
      <c r="L196" s="15">
        <v>8.1820000000000004E-2</v>
      </c>
      <c r="M196" s="16">
        <v>110</v>
      </c>
      <c r="N196" s="15">
        <v>0.122</v>
      </c>
      <c r="O196" s="15">
        <v>0.29799999999999999</v>
      </c>
      <c r="P196" s="15">
        <v>0.11</v>
      </c>
      <c r="Q196" s="15">
        <v>5.8000000000000003E-2</v>
      </c>
      <c r="R196" s="17">
        <v>0</v>
      </c>
    </row>
    <row r="197" spans="1:18" x14ac:dyDescent="0.35">
      <c r="A197" s="7" t="s">
        <v>542</v>
      </c>
      <c r="B197" s="8">
        <v>7</v>
      </c>
      <c r="C197" t="s">
        <v>543</v>
      </c>
      <c r="D197" s="8">
        <v>87133307</v>
      </c>
      <c r="E197" s="8">
        <f>D197+370684</f>
        <v>87503991</v>
      </c>
      <c r="F197" t="s">
        <v>544</v>
      </c>
      <c r="G197" s="8" t="s">
        <v>545</v>
      </c>
      <c r="H197" s="8" t="s">
        <v>222</v>
      </c>
      <c r="I197" s="8" t="s">
        <v>391</v>
      </c>
      <c r="J197" s="9" t="s">
        <v>26</v>
      </c>
      <c r="K197" s="9" t="s">
        <v>22</v>
      </c>
      <c r="L197" s="10">
        <v>1.8180000000000002E-2</v>
      </c>
      <c r="M197" s="9">
        <v>110</v>
      </c>
      <c r="N197" s="10">
        <v>7.0000000000000001E-3</v>
      </c>
      <c r="O197" s="11">
        <v>0</v>
      </c>
      <c r="P197" s="10">
        <v>2.7E-2</v>
      </c>
      <c r="Q197" s="9">
        <v>0</v>
      </c>
      <c r="R197" s="9">
        <v>0</v>
      </c>
    </row>
    <row r="198" spans="1:18" x14ac:dyDescent="0.35">
      <c r="A198" t="s">
        <v>546</v>
      </c>
      <c r="B198" s="8">
        <v>7</v>
      </c>
      <c r="C198" t="s">
        <v>547</v>
      </c>
      <c r="D198" s="8">
        <v>87133366</v>
      </c>
      <c r="E198" s="8">
        <f t="shared" ref="E198:E261" si="4">D198+370684</f>
        <v>87504050</v>
      </c>
      <c r="F198" t="s">
        <v>548</v>
      </c>
      <c r="G198" s="8" t="s">
        <v>549</v>
      </c>
      <c r="H198" s="8" t="s">
        <v>222</v>
      </c>
      <c r="I198" s="8" t="s">
        <v>391</v>
      </c>
      <c r="J198" s="9" t="s">
        <v>21</v>
      </c>
      <c r="K198" s="9" t="s">
        <v>22</v>
      </c>
      <c r="L198" s="10">
        <v>0.39090000000000003</v>
      </c>
      <c r="M198" s="9">
        <v>110</v>
      </c>
      <c r="N198" s="10">
        <v>0.188</v>
      </c>
      <c r="O198" s="10">
        <v>0.13900000000000001</v>
      </c>
      <c r="P198" s="10">
        <v>0.16400000000000001</v>
      </c>
      <c r="Q198" s="10">
        <v>0.17899999999999999</v>
      </c>
      <c r="R198" s="10">
        <v>0.29599999999999999</v>
      </c>
    </row>
    <row r="199" spans="1:18" x14ac:dyDescent="0.35">
      <c r="A199" s="7"/>
      <c r="B199" s="8">
        <v>7</v>
      </c>
      <c r="C199" t="s">
        <v>550</v>
      </c>
      <c r="D199" s="8">
        <v>87133386</v>
      </c>
      <c r="E199" s="8">
        <f t="shared" si="4"/>
        <v>87504070</v>
      </c>
      <c r="F199" t="s">
        <v>550</v>
      </c>
      <c r="G199" s="8" t="s">
        <v>551</v>
      </c>
      <c r="H199" s="8" t="s">
        <v>222</v>
      </c>
      <c r="I199" s="8" t="s">
        <v>391</v>
      </c>
      <c r="J199" s="9" t="s">
        <v>98</v>
      </c>
      <c r="K199" s="9" t="s">
        <v>99</v>
      </c>
      <c r="L199" s="10">
        <v>2.7269999999999999E-2</v>
      </c>
      <c r="M199" s="9">
        <v>110</v>
      </c>
      <c r="N199" s="10">
        <v>2.9000000000000001E-2</v>
      </c>
      <c r="O199" s="10">
        <v>4.0000000000000001E-3</v>
      </c>
      <c r="P199" s="10">
        <v>8.8999999999999996E-2</v>
      </c>
      <c r="Q199" s="10">
        <v>1.9E-2</v>
      </c>
      <c r="R199" s="11">
        <v>0</v>
      </c>
    </row>
    <row r="200" spans="1:18" x14ac:dyDescent="0.35">
      <c r="A200" s="7"/>
      <c r="B200" s="8">
        <v>7</v>
      </c>
      <c r="C200" t="s">
        <v>552</v>
      </c>
      <c r="D200" s="8">
        <v>87133413</v>
      </c>
      <c r="E200" s="8">
        <f t="shared" si="4"/>
        <v>87504097</v>
      </c>
      <c r="F200" t="s">
        <v>553</v>
      </c>
      <c r="G200" s="8" t="s">
        <v>554</v>
      </c>
      <c r="H200" s="8" t="s">
        <v>222</v>
      </c>
      <c r="I200" s="8" t="s">
        <v>391</v>
      </c>
      <c r="J200" s="9" t="s">
        <v>22</v>
      </c>
      <c r="K200" s="9" t="s">
        <v>21</v>
      </c>
      <c r="L200" s="10">
        <v>5.4550000000000001E-2</v>
      </c>
      <c r="M200" s="9">
        <v>110</v>
      </c>
      <c r="N200" s="10">
        <v>0.03</v>
      </c>
      <c r="O200" s="11">
        <v>0</v>
      </c>
      <c r="P200" s="10">
        <v>0.111</v>
      </c>
      <c r="Q200" s="11">
        <v>0</v>
      </c>
      <c r="R200" s="9">
        <v>0</v>
      </c>
    </row>
    <row r="201" spans="1:18" x14ac:dyDescent="0.35">
      <c r="A201" s="7"/>
      <c r="B201" s="8">
        <v>7</v>
      </c>
      <c r="C201" t="s">
        <v>555</v>
      </c>
      <c r="D201" s="8">
        <v>87133470</v>
      </c>
      <c r="E201" s="8">
        <f t="shared" si="4"/>
        <v>87504154</v>
      </c>
      <c r="F201" t="s">
        <v>555</v>
      </c>
      <c r="G201" s="8" t="s">
        <v>556</v>
      </c>
      <c r="H201" s="8" t="s">
        <v>222</v>
      </c>
      <c r="I201" s="8" t="s">
        <v>391</v>
      </c>
      <c r="J201" s="9" t="s">
        <v>22</v>
      </c>
      <c r="K201" s="9" t="s">
        <v>121</v>
      </c>
      <c r="L201" s="10">
        <v>0.13639999999999999</v>
      </c>
      <c r="M201" s="9">
        <v>110</v>
      </c>
      <c r="N201" s="10">
        <v>6.0999999999999999E-2</v>
      </c>
      <c r="O201" s="10">
        <v>7.2999999999999995E-2</v>
      </c>
      <c r="P201" s="10">
        <v>0.14499999999999999</v>
      </c>
      <c r="Q201" s="10">
        <v>1E-3</v>
      </c>
      <c r="R201" s="11">
        <v>0</v>
      </c>
    </row>
    <row r="202" spans="1:18" x14ac:dyDescent="0.35">
      <c r="A202" s="7"/>
      <c r="B202" s="8">
        <v>7</v>
      </c>
      <c r="C202" t="s">
        <v>557</v>
      </c>
      <c r="D202" s="8">
        <v>87133538</v>
      </c>
      <c r="E202" s="8">
        <f t="shared" si="4"/>
        <v>87504222</v>
      </c>
      <c r="F202" t="s">
        <v>557</v>
      </c>
      <c r="G202" s="8" t="s">
        <v>558</v>
      </c>
      <c r="H202" s="8" t="s">
        <v>222</v>
      </c>
      <c r="I202" s="8" t="s">
        <v>391</v>
      </c>
      <c r="J202" s="9" t="s">
        <v>21</v>
      </c>
      <c r="K202" s="9" t="s">
        <v>22</v>
      </c>
      <c r="L202" s="10">
        <v>1.8180000000000002E-2</v>
      </c>
      <c r="M202" s="9">
        <v>110</v>
      </c>
      <c r="N202" s="10">
        <v>2.1999999999999999E-2</v>
      </c>
      <c r="O202" s="10">
        <v>1E-3</v>
      </c>
      <c r="P202" s="10">
        <v>7.9000000000000001E-2</v>
      </c>
      <c r="Q202" s="9">
        <v>0</v>
      </c>
      <c r="R202" s="9">
        <v>0</v>
      </c>
    </row>
    <row r="203" spans="1:18" x14ac:dyDescent="0.35">
      <c r="A203" s="7"/>
      <c r="B203" s="8">
        <v>7</v>
      </c>
      <c r="C203" t="s">
        <v>559</v>
      </c>
      <c r="D203" s="8">
        <v>87136332</v>
      </c>
      <c r="E203" s="8">
        <f t="shared" si="4"/>
        <v>87507016</v>
      </c>
      <c r="F203" t="s">
        <v>559</v>
      </c>
      <c r="G203" s="8" t="s">
        <v>560</v>
      </c>
      <c r="H203" s="8" t="s">
        <v>19</v>
      </c>
      <c r="I203" s="8" t="s">
        <v>391</v>
      </c>
      <c r="J203" s="9" t="s">
        <v>21</v>
      </c>
      <c r="K203" s="9" t="s">
        <v>22</v>
      </c>
      <c r="L203" s="10">
        <v>9.0910000000000005E-2</v>
      </c>
      <c r="M203" s="9">
        <v>110</v>
      </c>
      <c r="N203" s="10">
        <v>3.2000000000000001E-2</v>
      </c>
      <c r="O203" s="11">
        <v>0</v>
      </c>
      <c r="P203" s="10">
        <v>0.115</v>
      </c>
      <c r="Q203" s="11">
        <v>0</v>
      </c>
      <c r="R203" s="9">
        <v>0</v>
      </c>
    </row>
    <row r="204" spans="1:18" x14ac:dyDescent="0.35">
      <c r="A204" s="7"/>
      <c r="B204" s="8">
        <v>7</v>
      </c>
      <c r="C204" t="s">
        <v>561</v>
      </c>
      <c r="D204" s="8">
        <v>87137015</v>
      </c>
      <c r="E204" s="8">
        <f t="shared" si="4"/>
        <v>87507699</v>
      </c>
      <c r="F204" t="s">
        <v>561</v>
      </c>
      <c r="G204" s="8" t="s">
        <v>562</v>
      </c>
      <c r="H204" s="8" t="s">
        <v>19</v>
      </c>
      <c r="I204" s="8" t="s">
        <v>391</v>
      </c>
      <c r="J204" s="9" t="s">
        <v>22</v>
      </c>
      <c r="K204" s="9" t="s">
        <v>21</v>
      </c>
      <c r="L204" s="10">
        <v>5.4550000000000001E-2</v>
      </c>
      <c r="M204" s="9">
        <v>110</v>
      </c>
      <c r="N204" s="10">
        <v>0.184</v>
      </c>
      <c r="O204" s="10">
        <v>0.24399999999999999</v>
      </c>
      <c r="P204" s="10">
        <v>0.161</v>
      </c>
      <c r="Q204" s="10">
        <v>0.13100000000000001</v>
      </c>
      <c r="R204" s="10">
        <v>0.14000000000000001</v>
      </c>
    </row>
    <row r="205" spans="1:18" x14ac:dyDescent="0.35">
      <c r="A205" s="7"/>
      <c r="B205" s="8">
        <v>7</v>
      </c>
      <c r="C205" t="s">
        <v>563</v>
      </c>
      <c r="D205" s="8">
        <v>87137018</v>
      </c>
      <c r="E205" s="8">
        <f t="shared" si="4"/>
        <v>87507702</v>
      </c>
      <c r="F205" t="s">
        <v>563</v>
      </c>
      <c r="G205" s="8" t="s">
        <v>564</v>
      </c>
      <c r="H205" s="8" t="s">
        <v>19</v>
      </c>
      <c r="I205" s="8" t="s">
        <v>391</v>
      </c>
      <c r="J205" s="9" t="s">
        <v>21</v>
      </c>
      <c r="K205" s="9" t="s">
        <v>22</v>
      </c>
      <c r="L205" s="10">
        <v>0.2727</v>
      </c>
      <c r="M205" s="9">
        <v>110</v>
      </c>
      <c r="N205" s="10">
        <v>0.56499999999999995</v>
      </c>
      <c r="O205" s="10">
        <v>0.73699999999999999</v>
      </c>
      <c r="P205" s="10">
        <v>0.376</v>
      </c>
      <c r="Q205" s="10">
        <v>0.76100000000000001</v>
      </c>
      <c r="R205" s="10">
        <v>0.439</v>
      </c>
    </row>
    <row r="206" spans="1:18" x14ac:dyDescent="0.35">
      <c r="A206" s="7"/>
      <c r="B206" s="8">
        <v>7</v>
      </c>
      <c r="C206" t="s">
        <v>565</v>
      </c>
      <c r="D206" s="8">
        <v>87138511</v>
      </c>
      <c r="E206" s="8">
        <f t="shared" si="4"/>
        <v>87509195</v>
      </c>
      <c r="F206" t="s">
        <v>566</v>
      </c>
      <c r="G206" s="8" t="s">
        <v>567</v>
      </c>
      <c r="H206" s="8" t="s">
        <v>19</v>
      </c>
      <c r="I206" s="8" t="s">
        <v>391</v>
      </c>
      <c r="J206" s="9" t="s">
        <v>21</v>
      </c>
      <c r="K206" s="9" t="s">
        <v>22</v>
      </c>
      <c r="L206" s="10">
        <v>0.1636</v>
      </c>
      <c r="M206" s="9">
        <v>110</v>
      </c>
      <c r="N206" s="10">
        <v>0.39800000000000002</v>
      </c>
      <c r="O206" s="10">
        <v>0.51900000000000002</v>
      </c>
      <c r="P206" s="10">
        <v>0.15</v>
      </c>
      <c r="Q206" s="10">
        <v>0.57899999999999996</v>
      </c>
      <c r="R206" s="10">
        <v>0.39900000000000002</v>
      </c>
    </row>
    <row r="207" spans="1:18" x14ac:dyDescent="0.35">
      <c r="A207" s="7"/>
      <c r="B207" s="8">
        <v>7</v>
      </c>
      <c r="C207" t="s">
        <v>568</v>
      </c>
      <c r="D207" s="8">
        <v>87138532</v>
      </c>
      <c r="E207" s="8">
        <f t="shared" si="4"/>
        <v>87509216</v>
      </c>
      <c r="F207" t="s">
        <v>569</v>
      </c>
      <c r="G207" s="8" t="s">
        <v>570</v>
      </c>
      <c r="H207" s="8" t="s">
        <v>19</v>
      </c>
      <c r="I207" s="8" t="s">
        <v>391</v>
      </c>
      <c r="J207" s="9" t="s">
        <v>26</v>
      </c>
      <c r="K207" s="9" t="s">
        <v>22</v>
      </c>
      <c r="L207" s="10">
        <v>0.45450000000000002</v>
      </c>
      <c r="M207" s="9">
        <v>110</v>
      </c>
      <c r="N207" s="10">
        <v>0.17499999999999999</v>
      </c>
      <c r="O207" s="10">
        <v>1.9E-2</v>
      </c>
      <c r="P207" s="10">
        <v>0.193</v>
      </c>
      <c r="Q207" s="10">
        <v>0.11</v>
      </c>
      <c r="R207" s="10">
        <v>0.42099999999999999</v>
      </c>
    </row>
    <row r="208" spans="1:18" x14ac:dyDescent="0.35">
      <c r="A208" s="7"/>
      <c r="B208" s="8">
        <v>7</v>
      </c>
      <c r="C208" t="s">
        <v>571</v>
      </c>
      <c r="D208" s="8">
        <v>87138645</v>
      </c>
      <c r="E208" s="8">
        <f t="shared" si="4"/>
        <v>87509329</v>
      </c>
      <c r="F208" t="s">
        <v>571</v>
      </c>
      <c r="G208" s="8" t="s">
        <v>572</v>
      </c>
      <c r="H208" t="s">
        <v>573</v>
      </c>
      <c r="I208" s="8" t="s">
        <v>391</v>
      </c>
      <c r="J208" s="9" t="s">
        <v>22</v>
      </c>
      <c r="K208" s="9" t="s">
        <v>21</v>
      </c>
      <c r="L208" s="10">
        <v>0.1636</v>
      </c>
      <c r="M208" s="9">
        <v>110</v>
      </c>
      <c r="N208" s="10">
        <v>0.39500000000000002</v>
      </c>
      <c r="O208" s="10">
        <v>0.51800000000000002</v>
      </c>
      <c r="P208" s="10">
        <v>0.15</v>
      </c>
      <c r="Q208" s="10">
        <v>0.57499999999999996</v>
      </c>
      <c r="R208" s="10">
        <v>0.39800000000000002</v>
      </c>
    </row>
    <row r="209" spans="1:18" x14ac:dyDescent="0.35">
      <c r="A209" s="7"/>
      <c r="B209" s="8">
        <v>7</v>
      </c>
      <c r="C209" t="s">
        <v>574</v>
      </c>
      <c r="D209" s="8">
        <v>87138659</v>
      </c>
      <c r="E209" s="8">
        <f t="shared" si="4"/>
        <v>87509343</v>
      </c>
      <c r="F209" t="s">
        <v>575</v>
      </c>
      <c r="G209" s="8" t="s">
        <v>576</v>
      </c>
      <c r="H209" t="s">
        <v>577</v>
      </c>
      <c r="I209" s="8" t="s">
        <v>391</v>
      </c>
      <c r="J209" s="9" t="s">
        <v>121</v>
      </c>
      <c r="K209" s="9" t="s">
        <v>22</v>
      </c>
      <c r="L209" s="10">
        <v>7.2730000000000003E-2</v>
      </c>
      <c r="M209" s="9">
        <v>110</v>
      </c>
      <c r="N209" s="10">
        <v>0.02</v>
      </c>
      <c r="O209" s="11">
        <v>0</v>
      </c>
      <c r="P209" s="10">
        <v>7.1999999999999995E-2</v>
      </c>
      <c r="Q209" s="11">
        <v>0</v>
      </c>
      <c r="R209" s="9">
        <v>0</v>
      </c>
    </row>
    <row r="210" spans="1:18" x14ac:dyDescent="0.35">
      <c r="A210" s="7"/>
      <c r="B210" s="8">
        <v>7</v>
      </c>
      <c r="C210" t="s">
        <v>578</v>
      </c>
      <c r="D210" s="8">
        <v>87140808</v>
      </c>
      <c r="E210" s="8">
        <f t="shared" si="4"/>
        <v>87511492</v>
      </c>
      <c r="F210" t="s">
        <v>578</v>
      </c>
      <c r="G210" s="8" t="s">
        <v>579</v>
      </c>
      <c r="H210" s="8" t="s">
        <v>19</v>
      </c>
      <c r="I210" s="8" t="s">
        <v>391</v>
      </c>
      <c r="J210" s="9" t="s">
        <v>21</v>
      </c>
      <c r="K210" s="9" t="s">
        <v>22</v>
      </c>
      <c r="L210" s="10">
        <v>0.1545</v>
      </c>
      <c r="M210" s="9">
        <v>110</v>
      </c>
      <c r="N210" s="10">
        <v>0.185</v>
      </c>
      <c r="O210" s="10">
        <v>0.21299999999999999</v>
      </c>
      <c r="P210" s="10">
        <v>0.25</v>
      </c>
      <c r="Q210" s="10">
        <v>0.185</v>
      </c>
      <c r="R210" s="10">
        <v>8.5000000000000006E-2</v>
      </c>
    </row>
    <row r="211" spans="1:18" x14ac:dyDescent="0.35">
      <c r="A211" s="7"/>
      <c r="B211" s="8">
        <v>7</v>
      </c>
      <c r="C211" t="s">
        <v>580</v>
      </c>
      <c r="D211" s="8">
        <v>87141497</v>
      </c>
      <c r="E211" s="8">
        <f t="shared" si="4"/>
        <v>87512181</v>
      </c>
      <c r="F211" t="s">
        <v>580</v>
      </c>
      <c r="G211" s="8" t="s">
        <v>581</v>
      </c>
      <c r="H211" s="8" t="s">
        <v>19</v>
      </c>
      <c r="I211" s="8" t="s">
        <v>391</v>
      </c>
      <c r="J211" s="9" t="s">
        <v>22</v>
      </c>
      <c r="K211" s="9" t="s">
        <v>26</v>
      </c>
      <c r="L211" s="10">
        <v>0.17269999999999999</v>
      </c>
      <c r="M211" s="9">
        <v>110</v>
      </c>
      <c r="N211" s="10">
        <v>0.39800000000000002</v>
      </c>
      <c r="O211" s="10">
        <v>0.51300000000000001</v>
      </c>
      <c r="P211" s="10">
        <v>0.16</v>
      </c>
      <c r="Q211" s="10">
        <v>0.58699999999999997</v>
      </c>
      <c r="R211" s="10">
        <v>0.39600000000000002</v>
      </c>
    </row>
    <row r="212" spans="1:18" x14ac:dyDescent="0.35">
      <c r="A212" s="7"/>
      <c r="B212" s="8">
        <v>7</v>
      </c>
      <c r="C212" t="s">
        <v>582</v>
      </c>
      <c r="D212" s="8">
        <v>87143153</v>
      </c>
      <c r="E212" s="8">
        <f t="shared" si="4"/>
        <v>87513837</v>
      </c>
      <c r="F212" t="s">
        <v>582</v>
      </c>
      <c r="G212" s="8" t="s">
        <v>583</v>
      </c>
      <c r="H212" s="8" t="s">
        <v>19</v>
      </c>
      <c r="I212" s="8" t="s">
        <v>391</v>
      </c>
      <c r="J212" s="9" t="s">
        <v>21</v>
      </c>
      <c r="K212" s="9" t="s">
        <v>22</v>
      </c>
      <c r="L212" s="10">
        <v>0.42730000000000001</v>
      </c>
      <c r="M212" s="9">
        <v>110</v>
      </c>
      <c r="N212" s="10">
        <v>0.17899999999999999</v>
      </c>
      <c r="O212" s="10">
        <v>4.8000000000000001E-2</v>
      </c>
      <c r="P212" s="10">
        <v>0.216</v>
      </c>
      <c r="Q212" s="10">
        <v>0.11600000000000001</v>
      </c>
      <c r="R212" s="10">
        <v>0.37</v>
      </c>
    </row>
    <row r="213" spans="1:18" x14ac:dyDescent="0.35">
      <c r="A213" s="7"/>
      <c r="B213" s="8">
        <v>7</v>
      </c>
      <c r="C213" t="s">
        <v>584</v>
      </c>
      <c r="D213" s="8">
        <v>87144567</v>
      </c>
      <c r="E213" s="8">
        <f t="shared" si="4"/>
        <v>87515251</v>
      </c>
      <c r="F213" t="s">
        <v>585</v>
      </c>
      <c r="G213" s="8" t="s">
        <v>586</v>
      </c>
      <c r="H213" t="s">
        <v>587</v>
      </c>
      <c r="I213" s="8" t="s">
        <v>391</v>
      </c>
      <c r="J213" s="9" t="s">
        <v>22</v>
      </c>
      <c r="K213" s="9" t="s">
        <v>21</v>
      </c>
      <c r="L213" s="10">
        <v>9.0910000000000001E-3</v>
      </c>
      <c r="M213" s="9">
        <v>110</v>
      </c>
      <c r="N213" s="10">
        <v>8.8676940054388499E-4</v>
      </c>
      <c r="O213" s="11">
        <v>0</v>
      </c>
      <c r="P213" s="10">
        <v>2E-3</v>
      </c>
      <c r="Q213" s="9">
        <v>0</v>
      </c>
      <c r="R213" s="9">
        <v>0</v>
      </c>
    </row>
    <row r="214" spans="1:18" x14ac:dyDescent="0.35">
      <c r="A214" s="7"/>
      <c r="B214" s="8">
        <v>7</v>
      </c>
      <c r="C214" t="s">
        <v>588</v>
      </c>
      <c r="D214" s="8">
        <v>87148265</v>
      </c>
      <c r="E214" s="8">
        <f t="shared" si="4"/>
        <v>87518949</v>
      </c>
      <c r="F214" t="s">
        <v>588</v>
      </c>
      <c r="G214" s="8" t="s">
        <v>589</v>
      </c>
      <c r="H214" s="8" t="s">
        <v>19</v>
      </c>
      <c r="I214" s="8" t="s">
        <v>391</v>
      </c>
      <c r="J214" s="9" t="s">
        <v>22</v>
      </c>
      <c r="K214" s="9" t="s">
        <v>26</v>
      </c>
      <c r="L214" s="10">
        <v>0.2364</v>
      </c>
      <c r="M214" s="9">
        <v>110</v>
      </c>
      <c r="N214" s="10">
        <v>9.7000000000000003E-2</v>
      </c>
      <c r="O214" s="10">
        <v>2.1000000000000001E-2</v>
      </c>
      <c r="P214" s="10">
        <v>0.16700000000000001</v>
      </c>
      <c r="Q214" s="10">
        <v>5.1999999999999998E-2</v>
      </c>
      <c r="R214" s="10">
        <v>0.13900000000000001</v>
      </c>
    </row>
    <row r="215" spans="1:18" x14ac:dyDescent="0.35">
      <c r="A215" s="7"/>
      <c r="B215" s="8">
        <v>7</v>
      </c>
      <c r="C215" t="s">
        <v>590</v>
      </c>
      <c r="D215" s="8">
        <v>87148328</v>
      </c>
      <c r="E215" s="8">
        <f t="shared" si="4"/>
        <v>87519012</v>
      </c>
      <c r="F215" t="s">
        <v>591</v>
      </c>
      <c r="G215" s="8" t="s">
        <v>592</v>
      </c>
      <c r="H215" s="8" t="s">
        <v>19</v>
      </c>
      <c r="I215" s="8" t="s">
        <v>391</v>
      </c>
      <c r="J215" s="9" t="s">
        <v>22</v>
      </c>
      <c r="K215" s="9" t="s">
        <v>21</v>
      </c>
      <c r="L215" s="10">
        <v>0.13639999999999999</v>
      </c>
      <c r="M215" s="9">
        <v>110</v>
      </c>
      <c r="N215" s="10">
        <v>0.14699999999999999</v>
      </c>
      <c r="O215" s="10">
        <v>0.13500000000000001</v>
      </c>
      <c r="P215" s="10">
        <v>0.223</v>
      </c>
      <c r="Q215" s="10">
        <v>0.16400000000000001</v>
      </c>
      <c r="R215" s="10">
        <v>6.9000000000000006E-2</v>
      </c>
    </row>
    <row r="216" spans="1:18" x14ac:dyDescent="0.35">
      <c r="A216" s="7"/>
      <c r="B216" s="8">
        <v>7</v>
      </c>
      <c r="C216" t="s">
        <v>593</v>
      </c>
      <c r="D216" s="8">
        <v>87149922</v>
      </c>
      <c r="E216" s="8">
        <f t="shared" si="4"/>
        <v>87520606</v>
      </c>
      <c r="F216" t="s">
        <v>594</v>
      </c>
      <c r="G216" s="8" t="s">
        <v>595</v>
      </c>
      <c r="H216" s="8" t="s">
        <v>19</v>
      </c>
      <c r="I216" s="8" t="s">
        <v>391</v>
      </c>
      <c r="J216" s="9" t="s">
        <v>22</v>
      </c>
      <c r="K216" s="9" t="s">
        <v>21</v>
      </c>
      <c r="L216" s="10">
        <v>0.1636</v>
      </c>
      <c r="M216" s="9">
        <v>110</v>
      </c>
      <c r="N216" s="10">
        <v>0.13400000000000001</v>
      </c>
      <c r="O216" s="10">
        <v>0.13200000000000001</v>
      </c>
      <c r="P216" s="10">
        <v>0.182</v>
      </c>
      <c r="Q216" s="10">
        <v>0.154</v>
      </c>
      <c r="R216" s="10">
        <v>6.8000000000000005E-2</v>
      </c>
    </row>
    <row r="217" spans="1:18" x14ac:dyDescent="0.35">
      <c r="A217" s="7"/>
      <c r="B217" s="8">
        <v>7</v>
      </c>
      <c r="C217" t="s">
        <v>596</v>
      </c>
      <c r="D217" s="8">
        <v>87152103</v>
      </c>
      <c r="E217" s="8">
        <f t="shared" si="4"/>
        <v>87522787</v>
      </c>
      <c r="F217" t="s">
        <v>597</v>
      </c>
      <c r="G217" s="8" t="s">
        <v>598</v>
      </c>
      <c r="H217" s="8" t="s">
        <v>19</v>
      </c>
      <c r="I217" s="8" t="s">
        <v>391</v>
      </c>
      <c r="J217" s="9" t="s">
        <v>21</v>
      </c>
      <c r="K217" s="9" t="s">
        <v>22</v>
      </c>
      <c r="L217" s="10">
        <v>0.19089999999999999</v>
      </c>
      <c r="M217" s="9">
        <v>110</v>
      </c>
      <c r="N217" s="10">
        <v>0.14499999999999999</v>
      </c>
      <c r="O217" s="10">
        <v>0.13400000000000001</v>
      </c>
      <c r="P217" s="10">
        <v>0.2</v>
      </c>
      <c r="Q217" s="10">
        <v>0.18</v>
      </c>
      <c r="R217" s="10">
        <v>6.9000000000000006E-2</v>
      </c>
    </row>
    <row r="218" spans="1:18" x14ac:dyDescent="0.35">
      <c r="A218" s="7"/>
      <c r="B218" s="8">
        <v>7</v>
      </c>
      <c r="C218" t="s">
        <v>599</v>
      </c>
      <c r="D218" s="8">
        <v>87153585</v>
      </c>
      <c r="E218" s="8">
        <f t="shared" si="4"/>
        <v>87524269</v>
      </c>
      <c r="F218" t="s">
        <v>600</v>
      </c>
      <c r="G218" s="8" t="s">
        <v>601</v>
      </c>
      <c r="H218" s="8" t="s">
        <v>19</v>
      </c>
      <c r="I218" s="8" t="s">
        <v>391</v>
      </c>
      <c r="J218" s="9" t="s">
        <v>26</v>
      </c>
      <c r="K218" s="9" t="s">
        <v>22</v>
      </c>
      <c r="L218" s="10">
        <v>0.19089999999999999</v>
      </c>
      <c r="M218" s="9">
        <v>110</v>
      </c>
      <c r="N218" s="10">
        <v>0.14499999999999999</v>
      </c>
      <c r="O218" s="10">
        <v>0.13400000000000001</v>
      </c>
      <c r="P218" s="10">
        <v>0.2</v>
      </c>
      <c r="Q218" s="10">
        <v>0.18</v>
      </c>
      <c r="R218" s="10">
        <v>6.9000000000000006E-2</v>
      </c>
    </row>
    <row r="219" spans="1:18" x14ac:dyDescent="0.35">
      <c r="A219" s="7"/>
      <c r="B219" s="8">
        <v>7</v>
      </c>
      <c r="C219" t="s">
        <v>602</v>
      </c>
      <c r="D219" s="8">
        <v>87154646</v>
      </c>
      <c r="E219" s="8">
        <f t="shared" si="4"/>
        <v>87525330</v>
      </c>
      <c r="F219" t="s">
        <v>602</v>
      </c>
      <c r="G219" s="8" t="s">
        <v>603</v>
      </c>
      <c r="H219" s="8" t="s">
        <v>19</v>
      </c>
      <c r="I219" s="8" t="s">
        <v>391</v>
      </c>
      <c r="J219" s="9" t="s">
        <v>21</v>
      </c>
      <c r="K219" s="9" t="s">
        <v>22</v>
      </c>
      <c r="L219" s="10">
        <v>0.1636</v>
      </c>
      <c r="M219" s="9">
        <v>110</v>
      </c>
      <c r="N219" s="10">
        <v>0.13700000000000001</v>
      </c>
      <c r="O219" s="10">
        <v>0.13100000000000001</v>
      </c>
      <c r="P219" s="10">
        <v>0.17699999999999999</v>
      </c>
      <c r="Q219" s="10">
        <v>0.17699999999999999</v>
      </c>
      <c r="R219" s="10">
        <v>6.9000000000000006E-2</v>
      </c>
    </row>
    <row r="220" spans="1:18" x14ac:dyDescent="0.35">
      <c r="A220" s="7"/>
      <c r="B220" s="8">
        <v>7</v>
      </c>
      <c r="C220" t="s">
        <v>604</v>
      </c>
      <c r="D220" s="8">
        <v>87155595</v>
      </c>
      <c r="E220" s="8">
        <f t="shared" si="4"/>
        <v>87526279</v>
      </c>
      <c r="F220" t="s">
        <v>604</v>
      </c>
      <c r="G220" s="8" t="s">
        <v>605</v>
      </c>
      <c r="H220" s="8" t="s">
        <v>19</v>
      </c>
      <c r="I220" s="8" t="s">
        <v>391</v>
      </c>
      <c r="J220" s="9" t="s">
        <v>22</v>
      </c>
      <c r="K220" s="9" t="s">
        <v>21</v>
      </c>
      <c r="L220" s="10">
        <v>0.13639999999999999</v>
      </c>
      <c r="M220" s="9">
        <v>110</v>
      </c>
      <c r="N220" s="10">
        <v>0.245</v>
      </c>
      <c r="O220" s="10">
        <v>0.41299999999999998</v>
      </c>
      <c r="P220" s="10">
        <v>0.17499999999999999</v>
      </c>
      <c r="Q220" s="10">
        <v>0.16400000000000001</v>
      </c>
      <c r="R220" s="10">
        <v>0.161</v>
      </c>
    </row>
    <row r="221" spans="1:18" x14ac:dyDescent="0.35">
      <c r="A221" s="7"/>
      <c r="B221" s="8">
        <v>7</v>
      </c>
      <c r="C221" t="s">
        <v>606</v>
      </c>
      <c r="D221" s="8">
        <v>87157051</v>
      </c>
      <c r="E221" s="8">
        <f t="shared" si="4"/>
        <v>87527735</v>
      </c>
      <c r="F221" t="s">
        <v>607</v>
      </c>
      <c r="G221" s="8" t="s">
        <v>608</v>
      </c>
      <c r="H221" s="8" t="s">
        <v>19</v>
      </c>
      <c r="I221" s="8" t="s">
        <v>391</v>
      </c>
      <c r="J221" s="9" t="s">
        <v>21</v>
      </c>
      <c r="K221" s="9" t="s">
        <v>22</v>
      </c>
      <c r="L221" s="10">
        <v>0.28179999999999999</v>
      </c>
      <c r="M221" s="9">
        <v>110</v>
      </c>
      <c r="N221" s="10">
        <v>0.622</v>
      </c>
      <c r="O221" s="10">
        <v>0.82199999999999995</v>
      </c>
      <c r="P221" s="10">
        <v>0.34899999999999998</v>
      </c>
      <c r="Q221" s="10">
        <v>0.754</v>
      </c>
      <c r="R221" s="10">
        <v>0.56499999999999995</v>
      </c>
    </row>
    <row r="222" spans="1:18" x14ac:dyDescent="0.35">
      <c r="A222" s="7"/>
      <c r="B222" s="8">
        <v>7</v>
      </c>
      <c r="C222" t="s">
        <v>609</v>
      </c>
      <c r="D222" s="8">
        <v>87159519</v>
      </c>
      <c r="E222" s="8">
        <f t="shared" si="4"/>
        <v>87530203</v>
      </c>
      <c r="F222" t="s">
        <v>610</v>
      </c>
      <c r="G222" s="8" t="s">
        <v>611</v>
      </c>
      <c r="H222" s="8" t="s">
        <v>19</v>
      </c>
      <c r="I222" s="8" t="s">
        <v>391</v>
      </c>
      <c r="J222" s="9" t="s">
        <v>26</v>
      </c>
      <c r="K222" s="9" t="s">
        <v>22</v>
      </c>
      <c r="L222" s="10">
        <v>3.6360000000000003E-2</v>
      </c>
      <c r="M222" s="9">
        <v>110</v>
      </c>
      <c r="N222" s="10">
        <v>1.4999999999999999E-2</v>
      </c>
      <c r="O222" s="10">
        <v>1E-3</v>
      </c>
      <c r="P222" s="10">
        <v>5.1999999999999998E-2</v>
      </c>
      <c r="Q222" s="11">
        <v>0</v>
      </c>
      <c r="R222" s="9">
        <v>0</v>
      </c>
    </row>
    <row r="223" spans="1:18" x14ac:dyDescent="0.35">
      <c r="A223" s="7"/>
      <c r="B223" s="8">
        <v>7</v>
      </c>
      <c r="C223" t="s">
        <v>612</v>
      </c>
      <c r="D223" s="8">
        <v>87160561</v>
      </c>
      <c r="E223" s="8">
        <f t="shared" si="4"/>
        <v>87531245</v>
      </c>
      <c r="F223" t="s">
        <v>613</v>
      </c>
      <c r="G223" s="8" t="s">
        <v>614</v>
      </c>
      <c r="H223" s="8" t="s">
        <v>19</v>
      </c>
      <c r="I223" s="8" t="s">
        <v>391</v>
      </c>
      <c r="J223" s="9" t="s">
        <v>21</v>
      </c>
      <c r="K223" s="9" t="s">
        <v>22</v>
      </c>
      <c r="L223" s="10">
        <v>0.19089999999999999</v>
      </c>
      <c r="M223" s="9">
        <v>110</v>
      </c>
      <c r="N223" s="10">
        <v>0.14499999999999999</v>
      </c>
      <c r="O223" s="10">
        <v>0.13400000000000001</v>
      </c>
      <c r="P223" s="10">
        <v>0.20300000000000001</v>
      </c>
      <c r="Q223" s="10">
        <v>0.18</v>
      </c>
      <c r="R223" s="10">
        <v>6.9000000000000006E-2</v>
      </c>
    </row>
    <row r="224" spans="1:18" x14ac:dyDescent="0.35">
      <c r="A224" s="7"/>
      <c r="B224" s="8">
        <v>7</v>
      </c>
      <c r="C224" t="s">
        <v>615</v>
      </c>
      <c r="D224" s="8">
        <v>87160618</v>
      </c>
      <c r="E224" s="8">
        <f t="shared" si="4"/>
        <v>87531302</v>
      </c>
      <c r="F224" t="s">
        <v>616</v>
      </c>
      <c r="G224" s="8" t="s">
        <v>617</v>
      </c>
      <c r="H224" t="s">
        <v>618</v>
      </c>
      <c r="I224" s="8" t="s">
        <v>391</v>
      </c>
      <c r="J224" s="9" t="s">
        <v>22</v>
      </c>
      <c r="K224" s="9" t="s">
        <v>26</v>
      </c>
      <c r="L224" s="10">
        <v>0.1273</v>
      </c>
      <c r="M224" s="9">
        <v>110</v>
      </c>
      <c r="N224" s="10">
        <v>0.33400000000000002</v>
      </c>
      <c r="O224" s="10">
        <v>0.41</v>
      </c>
      <c r="P224" s="10">
        <v>0.02</v>
      </c>
      <c r="Q224" s="10">
        <v>0.59199999999999997</v>
      </c>
      <c r="R224" s="10">
        <v>0.39800000000000002</v>
      </c>
    </row>
    <row r="225" spans="1:18" x14ac:dyDescent="0.35">
      <c r="A225" s="7"/>
      <c r="B225" s="8">
        <v>7</v>
      </c>
      <c r="C225" t="s">
        <v>619</v>
      </c>
      <c r="D225" s="8">
        <v>87160789</v>
      </c>
      <c r="E225" s="8">
        <f t="shared" si="4"/>
        <v>87531473</v>
      </c>
      <c r="F225" t="s">
        <v>619</v>
      </c>
      <c r="G225" s="8" t="s">
        <v>620</v>
      </c>
      <c r="H225" t="s">
        <v>621</v>
      </c>
      <c r="I225" s="8" t="s">
        <v>391</v>
      </c>
      <c r="J225" s="9" t="s">
        <v>21</v>
      </c>
      <c r="K225" s="9" t="s">
        <v>22</v>
      </c>
      <c r="L225" s="10">
        <v>9.0910000000000001E-3</v>
      </c>
      <c r="M225" s="9">
        <v>110</v>
      </c>
      <c r="N225" s="10">
        <v>1.0907418358630601E-3</v>
      </c>
      <c r="O225" s="11">
        <v>0</v>
      </c>
      <c r="P225" s="10">
        <v>5.0000000000000001E-3</v>
      </c>
      <c r="Q225" s="9">
        <v>0</v>
      </c>
      <c r="R225" s="9">
        <v>0</v>
      </c>
    </row>
    <row r="226" spans="1:18" x14ac:dyDescent="0.35">
      <c r="A226" s="7"/>
      <c r="B226" s="8">
        <v>7</v>
      </c>
      <c r="C226" t="s">
        <v>622</v>
      </c>
      <c r="D226" s="8">
        <v>87161049</v>
      </c>
      <c r="E226" s="8">
        <f t="shared" si="4"/>
        <v>87531733</v>
      </c>
      <c r="F226" t="s">
        <v>623</v>
      </c>
      <c r="G226" s="8" t="s">
        <v>624</v>
      </c>
      <c r="H226" s="8" t="s">
        <v>19</v>
      </c>
      <c r="I226" s="8" t="s">
        <v>391</v>
      </c>
      <c r="J226" s="9" t="s">
        <v>21</v>
      </c>
      <c r="K226" s="9" t="s">
        <v>22</v>
      </c>
      <c r="L226" s="10">
        <v>0.19089999999999999</v>
      </c>
      <c r="M226" s="9">
        <v>110</v>
      </c>
      <c r="N226" s="10">
        <v>0.14499999999999999</v>
      </c>
      <c r="O226" s="10">
        <v>0.13400000000000001</v>
      </c>
      <c r="P226" s="10">
        <v>0.20300000000000001</v>
      </c>
      <c r="Q226" s="10">
        <v>0.18</v>
      </c>
      <c r="R226" s="10">
        <v>6.9000000000000006E-2</v>
      </c>
    </row>
    <row r="227" spans="1:18" x14ac:dyDescent="0.35">
      <c r="A227" s="7"/>
      <c r="B227" s="8">
        <v>7</v>
      </c>
      <c r="C227" t="s">
        <v>625</v>
      </c>
      <c r="D227" s="8">
        <v>87161520</v>
      </c>
      <c r="E227" s="8">
        <f t="shared" si="4"/>
        <v>87532204</v>
      </c>
      <c r="F227" t="s">
        <v>626</v>
      </c>
      <c r="G227" s="8" t="s">
        <v>627</v>
      </c>
      <c r="H227" s="8" t="s">
        <v>19</v>
      </c>
      <c r="I227" s="8" t="s">
        <v>391</v>
      </c>
      <c r="J227" s="9" t="s">
        <v>21</v>
      </c>
      <c r="K227" s="9" t="s">
        <v>22</v>
      </c>
      <c r="L227" s="10">
        <v>0.19089999999999999</v>
      </c>
      <c r="M227" s="9">
        <v>110</v>
      </c>
      <c r="N227" s="10">
        <v>0.14599999999999999</v>
      </c>
      <c r="O227" s="10">
        <v>0.13400000000000001</v>
      </c>
      <c r="P227" s="10">
        <v>0.20300000000000001</v>
      </c>
      <c r="Q227" s="10">
        <v>0.18099999999999999</v>
      </c>
      <c r="R227" s="10">
        <v>6.9000000000000006E-2</v>
      </c>
    </row>
    <row r="228" spans="1:18" x14ac:dyDescent="0.35">
      <c r="A228" s="7"/>
      <c r="B228" s="8">
        <v>7</v>
      </c>
      <c r="C228" t="s">
        <v>628</v>
      </c>
      <c r="D228" s="8">
        <v>87162302</v>
      </c>
      <c r="E228" s="8">
        <f t="shared" si="4"/>
        <v>87532986</v>
      </c>
      <c r="F228" t="s">
        <v>629</v>
      </c>
      <c r="G228" s="8" t="s">
        <v>630</v>
      </c>
      <c r="H228" s="8" t="s">
        <v>19</v>
      </c>
      <c r="I228" s="8" t="s">
        <v>391</v>
      </c>
      <c r="J228" s="9" t="s">
        <v>22</v>
      </c>
      <c r="K228" s="9" t="s">
        <v>26</v>
      </c>
      <c r="L228" s="10">
        <v>9.0910000000000001E-3</v>
      </c>
      <c r="M228" s="9">
        <v>110</v>
      </c>
      <c r="N228" s="10">
        <v>6.0000000000000001E-3</v>
      </c>
      <c r="O228" s="11">
        <v>0</v>
      </c>
      <c r="P228" s="10">
        <v>0.02</v>
      </c>
      <c r="Q228" s="9">
        <v>0</v>
      </c>
      <c r="R228" s="9">
        <v>0</v>
      </c>
    </row>
    <row r="229" spans="1:18" x14ac:dyDescent="0.35">
      <c r="A229" s="7"/>
      <c r="B229" s="8">
        <v>7</v>
      </c>
      <c r="C229" t="s">
        <v>631</v>
      </c>
      <c r="D229" s="8">
        <v>87163016</v>
      </c>
      <c r="E229" s="8">
        <f t="shared" si="4"/>
        <v>87533700</v>
      </c>
      <c r="F229" t="s">
        <v>631</v>
      </c>
      <c r="G229" s="8" t="s">
        <v>632</v>
      </c>
      <c r="H229" s="8" t="s">
        <v>19</v>
      </c>
      <c r="I229" s="8" t="s">
        <v>391</v>
      </c>
      <c r="J229" s="9" t="s">
        <v>21</v>
      </c>
      <c r="K229" s="9" t="s">
        <v>22</v>
      </c>
      <c r="L229" s="10">
        <v>0.19089999999999999</v>
      </c>
      <c r="M229" s="9">
        <v>110</v>
      </c>
      <c r="N229" s="10">
        <v>0.14499999999999999</v>
      </c>
      <c r="O229" s="10">
        <v>0.13400000000000001</v>
      </c>
      <c r="P229" s="10">
        <v>0.20300000000000001</v>
      </c>
      <c r="Q229" s="10">
        <v>0.18</v>
      </c>
      <c r="R229" s="10">
        <v>6.9000000000000006E-2</v>
      </c>
    </row>
    <row r="230" spans="1:18" x14ac:dyDescent="0.35">
      <c r="A230" s="7"/>
      <c r="B230" s="8">
        <v>7</v>
      </c>
      <c r="C230" t="s">
        <v>633</v>
      </c>
      <c r="D230" s="8">
        <v>87164986</v>
      </c>
      <c r="E230" s="8">
        <f t="shared" si="4"/>
        <v>87535670</v>
      </c>
      <c r="F230" t="s">
        <v>633</v>
      </c>
      <c r="G230" s="8" t="s">
        <v>634</v>
      </c>
      <c r="H230" s="8" t="s">
        <v>19</v>
      </c>
      <c r="I230" s="8" t="s">
        <v>391</v>
      </c>
      <c r="J230" s="9" t="s">
        <v>22</v>
      </c>
      <c r="K230" s="9" t="s">
        <v>21</v>
      </c>
      <c r="L230" s="10">
        <v>0.32729999999999998</v>
      </c>
      <c r="M230" s="9">
        <v>110</v>
      </c>
      <c r="N230" s="10">
        <v>0.65300000000000002</v>
      </c>
      <c r="O230" s="10">
        <v>0.82399999999999995</v>
      </c>
      <c r="P230" s="10">
        <v>0.45500000000000002</v>
      </c>
      <c r="Q230" s="10">
        <v>0.75600000000000001</v>
      </c>
      <c r="R230" s="10">
        <v>0.56499999999999995</v>
      </c>
    </row>
    <row r="231" spans="1:18" x14ac:dyDescent="0.35">
      <c r="A231" s="7"/>
      <c r="B231" s="8">
        <v>7</v>
      </c>
      <c r="C231" t="s">
        <v>635</v>
      </c>
      <c r="D231" s="8">
        <v>87165750</v>
      </c>
      <c r="E231" s="8">
        <f t="shared" si="4"/>
        <v>87536434</v>
      </c>
      <c r="F231" t="s">
        <v>636</v>
      </c>
      <c r="G231" s="8" t="s">
        <v>637</v>
      </c>
      <c r="H231" s="8" t="s">
        <v>19</v>
      </c>
      <c r="I231" s="8" t="s">
        <v>391</v>
      </c>
      <c r="J231" s="9" t="s">
        <v>22</v>
      </c>
      <c r="K231" s="9" t="s">
        <v>21</v>
      </c>
      <c r="L231" s="10">
        <v>0.1636</v>
      </c>
      <c r="M231" s="9">
        <v>110</v>
      </c>
      <c r="N231" s="10">
        <v>0.14000000000000001</v>
      </c>
      <c r="O231" s="10">
        <v>0.13300000000000001</v>
      </c>
      <c r="P231" s="10">
        <v>0.182</v>
      </c>
      <c r="Q231" s="10">
        <v>0.18</v>
      </c>
      <c r="R231" s="10">
        <v>6.9000000000000006E-2</v>
      </c>
    </row>
    <row r="232" spans="1:18" x14ac:dyDescent="0.35">
      <c r="A232" s="7"/>
      <c r="B232" s="8">
        <v>7</v>
      </c>
      <c r="C232" t="s">
        <v>638</v>
      </c>
      <c r="D232" s="8">
        <v>87169356</v>
      </c>
      <c r="E232" s="8">
        <f t="shared" si="4"/>
        <v>87540040</v>
      </c>
      <c r="F232" t="s">
        <v>639</v>
      </c>
      <c r="G232" s="8" t="s">
        <v>640</v>
      </c>
      <c r="H232" s="8" t="s">
        <v>19</v>
      </c>
      <c r="I232" s="8" t="s">
        <v>391</v>
      </c>
      <c r="J232" s="9" t="s">
        <v>22</v>
      </c>
      <c r="K232" s="9" t="s">
        <v>21</v>
      </c>
      <c r="L232" s="10">
        <v>8.1820000000000004E-2</v>
      </c>
      <c r="M232" s="9">
        <v>110</v>
      </c>
      <c r="N232" s="10">
        <v>0.09</v>
      </c>
      <c r="O232" s="10">
        <v>0.13100000000000001</v>
      </c>
      <c r="P232" s="10">
        <v>4.0000000000000001E-3</v>
      </c>
      <c r="Q232" s="10">
        <v>0.17599999999999999</v>
      </c>
      <c r="R232" s="10">
        <v>6.8000000000000005E-2</v>
      </c>
    </row>
    <row r="233" spans="1:18" x14ac:dyDescent="0.35">
      <c r="A233" s="7"/>
      <c r="B233" s="8">
        <v>7</v>
      </c>
      <c r="C233" t="s">
        <v>641</v>
      </c>
      <c r="D233" s="8">
        <v>87170163</v>
      </c>
      <c r="E233" s="8">
        <f t="shared" si="4"/>
        <v>87540847</v>
      </c>
      <c r="F233" t="s">
        <v>641</v>
      </c>
      <c r="G233" s="8" t="s">
        <v>642</v>
      </c>
      <c r="H233" s="8" t="s">
        <v>19</v>
      </c>
      <c r="I233" s="8" t="s">
        <v>391</v>
      </c>
      <c r="J233" s="9" t="s">
        <v>21</v>
      </c>
      <c r="K233" s="9" t="s">
        <v>22</v>
      </c>
      <c r="L233" s="10">
        <v>7.2730000000000003E-2</v>
      </c>
      <c r="M233" s="9">
        <v>110</v>
      </c>
      <c r="N233" s="10">
        <v>3.04991851111928E-2</v>
      </c>
      <c r="O233" s="11">
        <v>0</v>
      </c>
      <c r="P233" s="10">
        <v>0.10497851175817277</v>
      </c>
      <c r="Q233" s="11">
        <v>0</v>
      </c>
      <c r="R233" s="9">
        <v>0</v>
      </c>
    </row>
    <row r="234" spans="1:18" x14ac:dyDescent="0.35">
      <c r="A234" s="7"/>
      <c r="B234" s="8">
        <v>7</v>
      </c>
      <c r="C234" t="s">
        <v>643</v>
      </c>
      <c r="D234" s="8">
        <v>87171152</v>
      </c>
      <c r="E234" s="8">
        <f t="shared" si="4"/>
        <v>87541836</v>
      </c>
      <c r="F234" t="s">
        <v>644</v>
      </c>
      <c r="G234" s="8" t="s">
        <v>645</v>
      </c>
      <c r="H234" s="8" t="s">
        <v>19</v>
      </c>
      <c r="I234" s="8" t="s">
        <v>391</v>
      </c>
      <c r="J234" s="9" t="s">
        <v>21</v>
      </c>
      <c r="K234" s="9" t="s">
        <v>22</v>
      </c>
      <c r="L234" s="10">
        <v>0.36359999999999998</v>
      </c>
      <c r="M234" s="9">
        <v>110</v>
      </c>
      <c r="N234" s="10">
        <v>0.379</v>
      </c>
      <c r="O234" s="10">
        <v>0.437</v>
      </c>
      <c r="P234" s="10">
        <v>0.47199999999999998</v>
      </c>
      <c r="Q234" s="10">
        <v>0.217</v>
      </c>
      <c r="R234" s="10">
        <v>0.30099999999999999</v>
      </c>
    </row>
    <row r="235" spans="1:18" x14ac:dyDescent="0.35">
      <c r="A235" s="7"/>
      <c r="B235" s="8">
        <v>7</v>
      </c>
      <c r="C235" t="s">
        <v>646</v>
      </c>
      <c r="D235" s="8">
        <v>87172136</v>
      </c>
      <c r="E235" s="8">
        <f t="shared" si="4"/>
        <v>87542820</v>
      </c>
      <c r="F235" t="s">
        <v>646</v>
      </c>
      <c r="G235" s="8" t="s">
        <v>647</v>
      </c>
      <c r="H235" s="8" t="s">
        <v>19</v>
      </c>
      <c r="I235" s="8" t="s">
        <v>391</v>
      </c>
      <c r="J235" s="9" t="s">
        <v>21</v>
      </c>
      <c r="K235" s="9" t="s">
        <v>22</v>
      </c>
      <c r="L235" s="10">
        <v>0.36359999999999998</v>
      </c>
      <c r="M235" s="9">
        <v>110</v>
      </c>
      <c r="N235" s="10">
        <v>0.379</v>
      </c>
      <c r="O235" s="10">
        <v>0.437</v>
      </c>
      <c r="P235" s="10">
        <v>0.47199999999999998</v>
      </c>
      <c r="Q235" s="10">
        <v>0.217</v>
      </c>
      <c r="R235" s="10">
        <v>0.3</v>
      </c>
    </row>
    <row r="236" spans="1:18" x14ac:dyDescent="0.35">
      <c r="A236" s="7"/>
      <c r="B236" s="8">
        <v>7</v>
      </c>
      <c r="C236" t="s">
        <v>648</v>
      </c>
      <c r="D236" s="8">
        <v>87173667</v>
      </c>
      <c r="E236" s="8">
        <f t="shared" si="4"/>
        <v>87544351</v>
      </c>
      <c r="F236" t="s">
        <v>649</v>
      </c>
      <c r="G236" s="8" t="s">
        <v>650</v>
      </c>
      <c r="H236" s="8" t="s">
        <v>19</v>
      </c>
      <c r="I236" s="8" t="s">
        <v>391</v>
      </c>
      <c r="J236" s="9" t="s">
        <v>121</v>
      </c>
      <c r="K236" s="9" t="s">
        <v>22</v>
      </c>
      <c r="L236" s="10">
        <v>0.36359999999999998</v>
      </c>
      <c r="M236" s="9">
        <v>110</v>
      </c>
      <c r="N236" s="10">
        <v>0.379</v>
      </c>
      <c r="O236" s="10">
        <v>0.437</v>
      </c>
      <c r="P236" s="10">
        <v>0.47199999999999998</v>
      </c>
      <c r="Q236" s="10">
        <v>0.217</v>
      </c>
      <c r="R236" s="10">
        <v>0.30099999999999999</v>
      </c>
    </row>
    <row r="237" spans="1:18" x14ac:dyDescent="0.35">
      <c r="A237" s="7"/>
      <c r="B237" s="8">
        <v>7</v>
      </c>
      <c r="C237" t="s">
        <v>651</v>
      </c>
      <c r="D237" s="8">
        <v>87174198</v>
      </c>
      <c r="E237" s="8">
        <f t="shared" si="4"/>
        <v>87544882</v>
      </c>
      <c r="F237" t="s">
        <v>652</v>
      </c>
      <c r="G237" s="8" t="s">
        <v>653</v>
      </c>
      <c r="H237" t="s">
        <v>654</v>
      </c>
      <c r="I237" s="8" t="s">
        <v>391</v>
      </c>
      <c r="J237" s="9" t="s">
        <v>22</v>
      </c>
      <c r="K237" s="9" t="s">
        <v>21</v>
      </c>
      <c r="L237" s="10">
        <v>3.6360000000000003E-2</v>
      </c>
      <c r="M237" s="9">
        <v>110</v>
      </c>
      <c r="N237" s="10">
        <v>2.4059003720599999E-3</v>
      </c>
      <c r="O237" s="11">
        <v>0</v>
      </c>
      <c r="P237" s="10">
        <v>8.3800231839258107E-3</v>
      </c>
      <c r="Q237" s="9">
        <v>0</v>
      </c>
      <c r="R237" s="9">
        <v>0</v>
      </c>
    </row>
    <row r="238" spans="1:18" x14ac:dyDescent="0.35">
      <c r="A238" s="7"/>
      <c r="B238" s="8">
        <v>7</v>
      </c>
      <c r="C238" t="s">
        <v>655</v>
      </c>
      <c r="D238" s="8">
        <v>87174390</v>
      </c>
      <c r="E238" s="8">
        <f t="shared" si="4"/>
        <v>87545074</v>
      </c>
      <c r="F238" t="s">
        <v>656</v>
      </c>
      <c r="G238" s="8" t="s">
        <v>657</v>
      </c>
      <c r="H238" s="8" t="s">
        <v>19</v>
      </c>
      <c r="I238" s="8" t="s">
        <v>391</v>
      </c>
      <c r="J238" s="9" t="s">
        <v>22</v>
      </c>
      <c r="K238" s="9" t="s">
        <v>21</v>
      </c>
      <c r="L238" s="10">
        <v>9.0910000000000001E-3</v>
      </c>
      <c r="M238" s="9">
        <v>110</v>
      </c>
      <c r="N238" s="10">
        <v>2.4E-2</v>
      </c>
      <c r="O238" s="10">
        <v>6.9000000000000006E-2</v>
      </c>
      <c r="P238" s="10">
        <v>2.8000000000000001E-2</v>
      </c>
      <c r="Q238" s="11">
        <v>0</v>
      </c>
      <c r="R238" s="11">
        <v>0</v>
      </c>
    </row>
    <row r="239" spans="1:18" x14ac:dyDescent="0.35">
      <c r="A239" s="7"/>
      <c r="B239" s="8">
        <v>7</v>
      </c>
      <c r="C239" t="s">
        <v>658</v>
      </c>
      <c r="D239" s="8">
        <v>87178055</v>
      </c>
      <c r="E239" s="8">
        <f t="shared" si="4"/>
        <v>87548739</v>
      </c>
      <c r="F239" t="s">
        <v>659</v>
      </c>
      <c r="G239" s="8" t="s">
        <v>660</v>
      </c>
      <c r="H239" s="8" t="s">
        <v>19</v>
      </c>
      <c r="I239" s="8" t="s">
        <v>391</v>
      </c>
      <c r="J239" s="9" t="s">
        <v>22</v>
      </c>
      <c r="K239" s="9" t="s">
        <v>21</v>
      </c>
      <c r="L239" s="10">
        <v>2.7269999999999999E-2</v>
      </c>
      <c r="M239" s="9">
        <v>110</v>
      </c>
      <c r="N239" s="10">
        <v>6.77754404417565E-3</v>
      </c>
      <c r="O239" s="10">
        <v>3.0000000000000001E-3</v>
      </c>
      <c r="P239" s="10">
        <v>2.4E-2</v>
      </c>
      <c r="Q239" s="11">
        <v>0</v>
      </c>
      <c r="R239" s="9">
        <v>0</v>
      </c>
    </row>
    <row r="240" spans="1:18" x14ac:dyDescent="0.35">
      <c r="A240" s="7"/>
      <c r="B240" s="8">
        <v>7</v>
      </c>
      <c r="C240" t="s">
        <v>661</v>
      </c>
      <c r="D240" s="8">
        <v>87179143</v>
      </c>
      <c r="E240" s="8">
        <f t="shared" si="4"/>
        <v>87549827</v>
      </c>
      <c r="F240" t="s">
        <v>661</v>
      </c>
      <c r="G240" s="8" t="s">
        <v>662</v>
      </c>
      <c r="H240" s="8" t="s">
        <v>19</v>
      </c>
      <c r="I240" s="8" t="s">
        <v>391</v>
      </c>
      <c r="J240" s="9" t="s">
        <v>21</v>
      </c>
      <c r="K240" s="9" t="s">
        <v>22</v>
      </c>
      <c r="L240" s="10">
        <v>0.4909</v>
      </c>
      <c r="M240" s="9">
        <v>110</v>
      </c>
      <c r="N240" s="10">
        <v>0.46500000000000002</v>
      </c>
      <c r="O240" s="10">
        <v>0.49299999999999999</v>
      </c>
      <c r="P240" s="10">
        <v>0.51500000000000001</v>
      </c>
      <c r="Q240" s="10">
        <v>0.40400000000000003</v>
      </c>
      <c r="R240" s="10">
        <v>0.375</v>
      </c>
    </row>
    <row r="241" spans="1:18" x14ac:dyDescent="0.35">
      <c r="A241" s="7"/>
      <c r="B241" s="8">
        <v>7</v>
      </c>
      <c r="C241" t="s">
        <v>663</v>
      </c>
      <c r="D241" s="8">
        <v>87179601</v>
      </c>
      <c r="E241" s="8">
        <f t="shared" si="4"/>
        <v>87550285</v>
      </c>
      <c r="F241" t="s">
        <v>664</v>
      </c>
      <c r="G241" s="8" t="s">
        <v>665</v>
      </c>
      <c r="H241" t="s">
        <v>666</v>
      </c>
      <c r="I241" s="8" t="s">
        <v>391</v>
      </c>
      <c r="J241" s="9" t="s">
        <v>22</v>
      </c>
      <c r="K241" s="9" t="s">
        <v>21</v>
      </c>
      <c r="L241" s="10">
        <v>0.32729999999999998</v>
      </c>
      <c r="M241" s="9">
        <v>110</v>
      </c>
      <c r="N241" s="10">
        <v>0.41599999999999998</v>
      </c>
      <c r="O241" s="10">
        <v>0.41599999999999998</v>
      </c>
      <c r="P241" s="10">
        <v>0.13600000000000001</v>
      </c>
      <c r="Q241" s="10">
        <v>0.58699999999999997</v>
      </c>
      <c r="R241" s="10">
        <v>0.627</v>
      </c>
    </row>
    <row r="242" spans="1:18" x14ac:dyDescent="0.35">
      <c r="A242" s="7"/>
      <c r="B242" s="8">
        <v>7</v>
      </c>
      <c r="C242" t="s">
        <v>667</v>
      </c>
      <c r="D242" s="8">
        <v>87180198</v>
      </c>
      <c r="E242" s="8">
        <f t="shared" si="4"/>
        <v>87550882</v>
      </c>
      <c r="F242" t="s">
        <v>667</v>
      </c>
      <c r="G242" s="8" t="s">
        <v>668</v>
      </c>
      <c r="H242" s="8" t="s">
        <v>19</v>
      </c>
      <c r="I242" s="8" t="s">
        <v>391</v>
      </c>
      <c r="J242" s="9" t="s">
        <v>21</v>
      </c>
      <c r="K242" s="9" t="s">
        <v>22</v>
      </c>
      <c r="L242" s="10">
        <v>0.33639999999999998</v>
      </c>
      <c r="M242" s="9">
        <v>110</v>
      </c>
      <c r="N242" s="10">
        <v>0.432</v>
      </c>
      <c r="O242" s="10">
        <v>0.41599999999999998</v>
      </c>
      <c r="P242" s="10">
        <v>0.19400000000000001</v>
      </c>
      <c r="Q242" s="10">
        <v>0.58699999999999997</v>
      </c>
      <c r="R242" s="10">
        <v>0.627</v>
      </c>
    </row>
    <row r="243" spans="1:18" x14ac:dyDescent="0.35">
      <c r="A243" s="7"/>
      <c r="B243" s="8">
        <v>7</v>
      </c>
      <c r="C243" t="s">
        <v>669</v>
      </c>
      <c r="D243" s="8">
        <v>87182037</v>
      </c>
      <c r="E243" s="8">
        <f t="shared" si="4"/>
        <v>87552721</v>
      </c>
      <c r="F243" t="s">
        <v>670</v>
      </c>
      <c r="G243" s="8" t="s">
        <v>671</v>
      </c>
      <c r="H243" s="8" t="s">
        <v>19</v>
      </c>
      <c r="I243" s="8" t="s">
        <v>391</v>
      </c>
      <c r="J243" s="9" t="s">
        <v>21</v>
      </c>
      <c r="K243" s="9" t="s">
        <v>22</v>
      </c>
      <c r="L243" s="10">
        <v>0.33639999999999998</v>
      </c>
      <c r="M243" s="9">
        <v>110</v>
      </c>
      <c r="N243" s="10">
        <v>0.433</v>
      </c>
      <c r="O243" s="10">
        <v>0.41599999999999998</v>
      </c>
      <c r="P243" s="10">
        <v>0.19400000000000001</v>
      </c>
      <c r="Q243" s="10">
        <v>0.58699999999999997</v>
      </c>
      <c r="R243" s="10">
        <v>0.628</v>
      </c>
    </row>
    <row r="244" spans="1:18" x14ac:dyDescent="0.35">
      <c r="A244" s="7"/>
      <c r="B244" s="8">
        <v>7</v>
      </c>
      <c r="C244" t="s">
        <v>672</v>
      </c>
      <c r="D244" s="8">
        <v>87183354</v>
      </c>
      <c r="E244" s="8">
        <f t="shared" si="4"/>
        <v>87554038</v>
      </c>
      <c r="F244" t="s">
        <v>672</v>
      </c>
      <c r="G244" s="8" t="s">
        <v>673</v>
      </c>
      <c r="H244" s="8" t="s">
        <v>19</v>
      </c>
      <c r="I244" s="8" t="s">
        <v>391</v>
      </c>
      <c r="J244" s="9" t="s">
        <v>21</v>
      </c>
      <c r="K244" s="9" t="s">
        <v>22</v>
      </c>
      <c r="L244" s="10">
        <v>0.21820000000000001</v>
      </c>
      <c r="M244" s="9">
        <v>110</v>
      </c>
      <c r="N244" s="10">
        <v>0.27300000000000002</v>
      </c>
      <c r="O244" s="10">
        <v>0.32</v>
      </c>
      <c r="P244" s="10">
        <v>0.20399999999999999</v>
      </c>
      <c r="Q244" s="10">
        <v>0.20200000000000001</v>
      </c>
      <c r="R244" s="10">
        <v>0.29399999999999998</v>
      </c>
    </row>
    <row r="245" spans="1:18" x14ac:dyDescent="0.35">
      <c r="A245" s="7"/>
      <c r="B245" s="8">
        <v>7</v>
      </c>
      <c r="C245" t="s">
        <v>674</v>
      </c>
      <c r="D245" s="8">
        <v>87185698</v>
      </c>
      <c r="E245" s="8">
        <f t="shared" si="4"/>
        <v>87556382</v>
      </c>
      <c r="F245" t="s">
        <v>675</v>
      </c>
      <c r="G245" s="8" t="s">
        <v>676</v>
      </c>
      <c r="H245" s="8" t="s">
        <v>19</v>
      </c>
      <c r="I245" s="8" t="s">
        <v>391</v>
      </c>
      <c r="J245" s="9" t="s">
        <v>21</v>
      </c>
      <c r="K245" s="9" t="s">
        <v>22</v>
      </c>
      <c r="L245" s="10">
        <v>9.0910000000000001E-3</v>
      </c>
      <c r="M245" s="9">
        <v>110</v>
      </c>
      <c r="N245" s="10">
        <v>1.2999999999999999E-2</v>
      </c>
      <c r="O245" s="10">
        <v>1.2999999999999999E-2</v>
      </c>
      <c r="P245" s="10">
        <v>1.7000000000000001E-2</v>
      </c>
      <c r="Q245" s="10">
        <v>1.0999999999999999E-2</v>
      </c>
      <c r="R245" s="11">
        <v>0</v>
      </c>
    </row>
    <row r="246" spans="1:18" x14ac:dyDescent="0.35">
      <c r="A246" s="7"/>
      <c r="B246" s="8">
        <v>7</v>
      </c>
      <c r="C246" t="s">
        <v>677</v>
      </c>
      <c r="D246" s="8">
        <v>87190452</v>
      </c>
      <c r="E246" s="8">
        <f t="shared" si="4"/>
        <v>87561136</v>
      </c>
      <c r="F246" t="s">
        <v>677</v>
      </c>
      <c r="G246" s="8" t="s">
        <v>678</v>
      </c>
      <c r="H246" s="8" t="s">
        <v>19</v>
      </c>
      <c r="I246" s="8" t="s">
        <v>391</v>
      </c>
      <c r="J246" s="9" t="s">
        <v>22</v>
      </c>
      <c r="K246" s="9" t="s">
        <v>21</v>
      </c>
      <c r="L246" s="10">
        <v>0.14549999999999999</v>
      </c>
      <c r="M246" s="9">
        <v>110</v>
      </c>
      <c r="N246" s="10">
        <v>0.106</v>
      </c>
      <c r="O246" s="10">
        <v>9.1999999999999998E-2</v>
      </c>
      <c r="P246" s="10">
        <v>0.3</v>
      </c>
      <c r="Q246" s="10">
        <v>8.9999999999999993E-3</v>
      </c>
      <c r="R246" s="11">
        <v>0</v>
      </c>
    </row>
    <row r="247" spans="1:18" x14ac:dyDescent="0.35">
      <c r="A247" s="7"/>
      <c r="B247" s="8">
        <v>7</v>
      </c>
      <c r="C247" t="s">
        <v>679</v>
      </c>
      <c r="D247" s="8">
        <v>87190625</v>
      </c>
      <c r="E247" s="8">
        <f t="shared" si="4"/>
        <v>87561309</v>
      </c>
      <c r="F247" t="s">
        <v>680</v>
      </c>
      <c r="G247" s="8" t="s">
        <v>681</v>
      </c>
      <c r="H247" t="s">
        <v>682</v>
      </c>
      <c r="I247" s="8" t="s">
        <v>391</v>
      </c>
      <c r="J247" s="9" t="s">
        <v>21</v>
      </c>
      <c r="K247" s="9" t="s">
        <v>22</v>
      </c>
      <c r="L247" s="10">
        <v>2.7269999999999999E-2</v>
      </c>
      <c r="M247" s="9">
        <v>110</v>
      </c>
      <c r="N247" s="10">
        <v>5.8725383291511699E-3</v>
      </c>
      <c r="O247" s="10">
        <v>3.0000000000000001E-3</v>
      </c>
      <c r="P247" s="10">
        <v>1.9E-2</v>
      </c>
      <c r="Q247" s="11">
        <v>0</v>
      </c>
      <c r="R247" s="9">
        <v>0</v>
      </c>
    </row>
    <row r="248" spans="1:18" x14ac:dyDescent="0.35">
      <c r="A248" s="7"/>
      <c r="B248" s="8">
        <v>7</v>
      </c>
      <c r="C248" t="s">
        <v>683</v>
      </c>
      <c r="D248" s="8">
        <v>87193597</v>
      </c>
      <c r="E248" s="8">
        <f t="shared" si="4"/>
        <v>87564281</v>
      </c>
      <c r="F248" t="s">
        <v>683</v>
      </c>
      <c r="G248" s="8" t="s">
        <v>684</v>
      </c>
      <c r="H248" s="8" t="s">
        <v>19</v>
      </c>
      <c r="I248" s="8" t="s">
        <v>391</v>
      </c>
      <c r="J248" s="9" t="s">
        <v>22</v>
      </c>
      <c r="K248" s="9" t="s">
        <v>21</v>
      </c>
      <c r="L248" s="10">
        <v>9.0910000000000005E-2</v>
      </c>
      <c r="M248" s="9">
        <v>110</v>
      </c>
      <c r="N248" s="10">
        <v>0.17499999999999999</v>
      </c>
      <c r="O248" s="10">
        <v>0.29699999999999999</v>
      </c>
      <c r="P248" s="10">
        <v>2.5999999999999999E-2</v>
      </c>
      <c r="Q248" s="10">
        <v>0.14899999999999999</v>
      </c>
      <c r="R248" s="10">
        <v>0.16400000000000001</v>
      </c>
    </row>
    <row r="249" spans="1:18" x14ac:dyDescent="0.35">
      <c r="A249" s="7"/>
      <c r="B249" s="8">
        <v>7</v>
      </c>
      <c r="C249" t="s">
        <v>685</v>
      </c>
      <c r="D249" s="8">
        <v>87198367</v>
      </c>
      <c r="E249" s="8">
        <f t="shared" si="4"/>
        <v>87569051</v>
      </c>
      <c r="F249" t="s">
        <v>685</v>
      </c>
      <c r="G249" s="8" t="s">
        <v>686</v>
      </c>
      <c r="H249" s="8" t="s">
        <v>19</v>
      </c>
      <c r="I249" s="8" t="s">
        <v>391</v>
      </c>
      <c r="J249" s="9" t="s">
        <v>22</v>
      </c>
      <c r="K249" s="9" t="s">
        <v>21</v>
      </c>
      <c r="L249" s="10">
        <v>7.2730000000000003E-2</v>
      </c>
      <c r="M249" s="9">
        <v>110</v>
      </c>
      <c r="N249" s="10">
        <v>7.8E-2</v>
      </c>
      <c r="O249" s="10">
        <v>2.1999999999999999E-2</v>
      </c>
      <c r="P249" s="10">
        <v>0.157</v>
      </c>
      <c r="Q249" s="10">
        <v>4.1000000000000002E-2</v>
      </c>
      <c r="R249" s="10">
        <v>7.3999999999999996E-2</v>
      </c>
    </row>
    <row r="250" spans="1:18" x14ac:dyDescent="0.35">
      <c r="A250" s="7"/>
      <c r="B250" s="8">
        <v>7</v>
      </c>
      <c r="C250" t="s">
        <v>687</v>
      </c>
      <c r="D250" s="8">
        <v>87199564</v>
      </c>
      <c r="E250" s="8">
        <f t="shared" si="4"/>
        <v>87570248</v>
      </c>
      <c r="F250" t="s">
        <v>688</v>
      </c>
      <c r="G250" s="8" t="s">
        <v>689</v>
      </c>
      <c r="H250" s="8" t="s">
        <v>19</v>
      </c>
      <c r="I250" s="8" t="s">
        <v>391</v>
      </c>
      <c r="J250" s="9" t="s">
        <v>22</v>
      </c>
      <c r="K250" s="9" t="s">
        <v>26</v>
      </c>
      <c r="L250" s="10">
        <v>0.2636</v>
      </c>
      <c r="M250" s="9">
        <v>110</v>
      </c>
      <c r="N250" s="10">
        <v>0.216</v>
      </c>
      <c r="O250" s="10">
        <v>0.20699999999999999</v>
      </c>
      <c r="P250" s="10">
        <v>0.39200000000000002</v>
      </c>
      <c r="Q250" s="10">
        <v>0.18099999999999999</v>
      </c>
      <c r="R250" s="10">
        <v>7.0999999999999994E-2</v>
      </c>
    </row>
    <row r="251" spans="1:18" x14ac:dyDescent="0.35">
      <c r="A251" s="7"/>
      <c r="B251" s="8">
        <v>7</v>
      </c>
      <c r="C251" t="s">
        <v>690</v>
      </c>
      <c r="D251" s="8">
        <v>87201496</v>
      </c>
      <c r="E251" s="8">
        <f t="shared" si="4"/>
        <v>87572180</v>
      </c>
      <c r="F251" t="s">
        <v>691</v>
      </c>
      <c r="G251" s="8" t="s">
        <v>692</v>
      </c>
      <c r="H251" s="8" t="s">
        <v>19</v>
      </c>
      <c r="I251" s="8" t="s">
        <v>391</v>
      </c>
      <c r="J251" s="9" t="s">
        <v>26</v>
      </c>
      <c r="K251" s="9" t="s">
        <v>22</v>
      </c>
      <c r="L251" s="10">
        <v>0.2636</v>
      </c>
      <c r="M251" s="9">
        <v>110</v>
      </c>
      <c r="N251" s="10">
        <v>0.21329999999999999</v>
      </c>
      <c r="O251" s="10">
        <v>0.20499999999999999</v>
      </c>
      <c r="P251" s="10">
        <v>0.38579999999999998</v>
      </c>
      <c r="Q251" s="10">
        <v>0.18</v>
      </c>
      <c r="R251" s="10">
        <v>7.1400000000000005E-2</v>
      </c>
    </row>
    <row r="252" spans="1:18" x14ac:dyDescent="0.35">
      <c r="A252" s="7"/>
      <c r="B252" s="8">
        <v>7</v>
      </c>
      <c r="C252" t="s">
        <v>693</v>
      </c>
      <c r="D252" s="8">
        <v>87203207</v>
      </c>
      <c r="E252" s="8">
        <f t="shared" si="4"/>
        <v>87573891</v>
      </c>
      <c r="F252" t="s">
        <v>694</v>
      </c>
      <c r="G252" s="8" t="s">
        <v>695</v>
      </c>
      <c r="H252" s="8" t="s">
        <v>19</v>
      </c>
      <c r="I252" s="8" t="s">
        <v>391</v>
      </c>
      <c r="J252" s="9" t="s">
        <v>22</v>
      </c>
      <c r="K252" s="9" t="s">
        <v>26</v>
      </c>
      <c r="L252" s="10">
        <v>1.8180000000000002E-2</v>
      </c>
      <c r="M252" s="9">
        <v>110</v>
      </c>
      <c r="N252" s="10">
        <v>0.02</v>
      </c>
      <c r="O252" s="10">
        <v>2E-3</v>
      </c>
      <c r="P252" s="10">
        <v>7.2999999999999995E-2</v>
      </c>
      <c r="Q252" s="11">
        <v>0</v>
      </c>
      <c r="R252" s="9">
        <v>0</v>
      </c>
    </row>
    <row r="253" spans="1:18" x14ac:dyDescent="0.35">
      <c r="A253" s="7"/>
      <c r="B253" s="8">
        <v>7</v>
      </c>
      <c r="C253" t="s">
        <v>696</v>
      </c>
      <c r="D253" s="8">
        <v>87205663</v>
      </c>
      <c r="E253" s="8">
        <f t="shared" si="4"/>
        <v>87576347</v>
      </c>
      <c r="F253" t="s">
        <v>696</v>
      </c>
      <c r="G253" s="8" t="s">
        <v>697</v>
      </c>
      <c r="H253" s="8" t="s">
        <v>19</v>
      </c>
      <c r="I253" s="8" t="s">
        <v>391</v>
      </c>
      <c r="J253" s="9" t="s">
        <v>22</v>
      </c>
      <c r="K253" s="9" t="s">
        <v>21</v>
      </c>
      <c r="L253" s="10">
        <v>0.13639999999999999</v>
      </c>
      <c r="M253" s="9">
        <v>110</v>
      </c>
      <c r="N253" s="10">
        <v>0.22500000000000001</v>
      </c>
      <c r="O253" s="10">
        <v>0.36499999999999999</v>
      </c>
      <c r="P253" s="10">
        <v>0.318</v>
      </c>
      <c r="Q253" s="10">
        <v>0.17799999999999999</v>
      </c>
      <c r="R253" s="10">
        <v>2.7E-2</v>
      </c>
    </row>
    <row r="254" spans="1:18" x14ac:dyDescent="0.35">
      <c r="A254" s="7"/>
      <c r="B254" s="8">
        <v>7</v>
      </c>
      <c r="C254" t="s">
        <v>698</v>
      </c>
      <c r="D254" s="8">
        <v>87211486</v>
      </c>
      <c r="E254" s="8">
        <f t="shared" si="4"/>
        <v>87582170</v>
      </c>
      <c r="F254" t="s">
        <v>698</v>
      </c>
      <c r="G254" s="8" t="s">
        <v>699</v>
      </c>
      <c r="H254" s="8" t="s">
        <v>19</v>
      </c>
      <c r="I254" s="8" t="s">
        <v>391</v>
      </c>
      <c r="J254" s="9" t="s">
        <v>22</v>
      </c>
      <c r="K254" s="9" t="s">
        <v>21</v>
      </c>
      <c r="L254" s="10">
        <v>0.18179999999999999</v>
      </c>
      <c r="M254" s="9">
        <v>110</v>
      </c>
      <c r="N254" s="10">
        <v>0.16761696580239899</v>
      </c>
      <c r="O254" s="10">
        <v>0.13700000000000001</v>
      </c>
      <c r="P254" s="10">
        <v>0.19700000000000001</v>
      </c>
      <c r="Q254" s="10">
        <v>0.125</v>
      </c>
      <c r="R254" s="10">
        <v>0.127</v>
      </c>
    </row>
    <row r="255" spans="1:18" x14ac:dyDescent="0.35">
      <c r="A255" s="7"/>
      <c r="B255" s="8">
        <v>7</v>
      </c>
      <c r="C255" t="s">
        <v>700</v>
      </c>
      <c r="D255" s="8">
        <v>87214275</v>
      </c>
      <c r="E255" s="8">
        <f t="shared" si="4"/>
        <v>87584959</v>
      </c>
      <c r="F255" t="s">
        <v>701</v>
      </c>
      <c r="G255" s="8" t="s">
        <v>702</v>
      </c>
      <c r="H255" s="8" t="s">
        <v>19</v>
      </c>
      <c r="I255" s="8" t="s">
        <v>391</v>
      </c>
      <c r="J255" s="9" t="s">
        <v>22</v>
      </c>
      <c r="K255" s="9" t="s">
        <v>26</v>
      </c>
      <c r="L255" s="10">
        <v>0.44550000000000001</v>
      </c>
      <c r="M255" s="9">
        <v>110</v>
      </c>
      <c r="N255" s="10">
        <v>0.71499999999999997</v>
      </c>
      <c r="O255" s="10">
        <v>0.878</v>
      </c>
      <c r="P255" s="10">
        <v>0.54800000000000004</v>
      </c>
      <c r="Q255" s="10">
        <v>0.83299999999999996</v>
      </c>
      <c r="R255" s="10">
        <v>0.68400000000000005</v>
      </c>
    </row>
    <row r="256" spans="1:18" x14ac:dyDescent="0.35">
      <c r="A256" s="7"/>
      <c r="B256" s="8">
        <v>7</v>
      </c>
      <c r="C256" t="s">
        <v>703</v>
      </c>
      <c r="D256" s="8">
        <v>87214277</v>
      </c>
      <c r="E256" s="8">
        <f t="shared" si="4"/>
        <v>87584961</v>
      </c>
      <c r="F256" t="s">
        <v>704</v>
      </c>
      <c r="G256" s="8" t="s">
        <v>705</v>
      </c>
      <c r="H256" s="8" t="s">
        <v>19</v>
      </c>
      <c r="I256" s="8" t="s">
        <v>391</v>
      </c>
      <c r="J256" s="9" t="s">
        <v>26</v>
      </c>
      <c r="K256" s="9" t="s">
        <v>22</v>
      </c>
      <c r="L256" s="10">
        <v>5.4550000000000001E-2</v>
      </c>
      <c r="M256" s="9">
        <v>110</v>
      </c>
      <c r="N256" s="10">
        <v>4.9000000000000002E-2</v>
      </c>
      <c r="O256" s="10">
        <v>1.0999999999999999E-2</v>
      </c>
      <c r="P256" s="10">
        <v>0.10100000000000001</v>
      </c>
      <c r="Q256" s="10">
        <v>1.7999999999999999E-2</v>
      </c>
      <c r="R256" s="10">
        <v>0.05</v>
      </c>
    </row>
    <row r="257" spans="1:18" x14ac:dyDescent="0.35">
      <c r="A257" s="7"/>
      <c r="B257" s="8">
        <v>7</v>
      </c>
      <c r="C257" t="s">
        <v>706</v>
      </c>
      <c r="D257" s="8">
        <v>87220886</v>
      </c>
      <c r="E257" s="8">
        <f t="shared" si="4"/>
        <v>87591570</v>
      </c>
      <c r="F257" t="s">
        <v>707</v>
      </c>
      <c r="G257" s="8" t="s">
        <v>708</v>
      </c>
      <c r="H257" s="8" t="s">
        <v>19</v>
      </c>
      <c r="I257" s="8" t="s">
        <v>391</v>
      </c>
      <c r="J257" s="9" t="s">
        <v>22</v>
      </c>
      <c r="K257" s="9" t="s">
        <v>21</v>
      </c>
      <c r="L257" s="10">
        <v>0.44550000000000001</v>
      </c>
      <c r="M257" s="9">
        <v>110</v>
      </c>
      <c r="N257" s="10">
        <v>0.46300000000000002</v>
      </c>
      <c r="O257" s="10">
        <v>0.52900000000000003</v>
      </c>
      <c r="P257" s="10">
        <v>0.54200000000000004</v>
      </c>
      <c r="Q257" s="10">
        <v>0.32400000000000001</v>
      </c>
      <c r="R257" s="10">
        <v>0.39400000000000002</v>
      </c>
    </row>
    <row r="258" spans="1:18" x14ac:dyDescent="0.35">
      <c r="A258" s="7"/>
      <c r="B258" s="8">
        <v>7</v>
      </c>
      <c r="C258" t="s">
        <v>709</v>
      </c>
      <c r="D258" s="8">
        <v>87221216</v>
      </c>
      <c r="E258" s="8">
        <f t="shared" si="4"/>
        <v>87591900</v>
      </c>
      <c r="F258" t="s">
        <v>709</v>
      </c>
      <c r="G258" s="8" t="s">
        <v>710</v>
      </c>
      <c r="H258" s="8" t="s">
        <v>19</v>
      </c>
      <c r="I258" s="8" t="s">
        <v>391</v>
      </c>
      <c r="J258" s="9" t="s">
        <v>21</v>
      </c>
      <c r="K258" s="9" t="s">
        <v>22</v>
      </c>
      <c r="L258" s="10">
        <v>0.20910000000000001</v>
      </c>
      <c r="M258" s="9">
        <v>110</v>
      </c>
      <c r="N258" s="10">
        <v>0.38600000000000001</v>
      </c>
      <c r="O258" s="10">
        <v>0.44800000000000001</v>
      </c>
      <c r="P258" s="10">
        <v>7.8E-2</v>
      </c>
      <c r="Q258" s="10">
        <v>0.65200000000000002</v>
      </c>
      <c r="R258" s="10">
        <v>0.47699999999999998</v>
      </c>
    </row>
    <row r="259" spans="1:18" x14ac:dyDescent="0.35">
      <c r="A259" s="7"/>
      <c r="B259" s="8">
        <v>7</v>
      </c>
      <c r="C259" t="s">
        <v>711</v>
      </c>
      <c r="D259" s="8">
        <v>87223963</v>
      </c>
      <c r="E259" s="8">
        <f t="shared" si="4"/>
        <v>87594647</v>
      </c>
      <c r="F259" t="s">
        <v>711</v>
      </c>
      <c r="G259" s="8" t="s">
        <v>712</v>
      </c>
      <c r="H259" s="8" t="s">
        <v>19</v>
      </c>
      <c r="I259" s="8" t="s">
        <v>391</v>
      </c>
      <c r="J259" s="9" t="s">
        <v>22</v>
      </c>
      <c r="K259" s="9" t="s">
        <v>21</v>
      </c>
      <c r="L259" s="10">
        <v>9.0910000000000001E-3</v>
      </c>
      <c r="M259" s="9">
        <v>110</v>
      </c>
      <c r="N259" s="10">
        <v>2.3E-2</v>
      </c>
      <c r="O259" s="10">
        <v>3.9E-2</v>
      </c>
      <c r="P259" s="10">
        <v>1.7000000000000001E-2</v>
      </c>
      <c r="Q259" s="10">
        <v>3.2000000000000001E-2</v>
      </c>
      <c r="R259" s="10">
        <v>2E-3</v>
      </c>
    </row>
    <row r="260" spans="1:18" x14ac:dyDescent="0.35">
      <c r="A260" s="7"/>
      <c r="B260" s="8">
        <v>7</v>
      </c>
      <c r="C260" t="s">
        <v>713</v>
      </c>
      <c r="D260" s="8">
        <v>87230193</v>
      </c>
      <c r="E260" s="8">
        <f t="shared" si="4"/>
        <v>87600877</v>
      </c>
      <c r="F260" t="s">
        <v>714</v>
      </c>
      <c r="G260" s="8" t="s">
        <v>715</v>
      </c>
      <c r="H260" s="8" t="s">
        <v>54</v>
      </c>
      <c r="I260" s="8" t="s">
        <v>391</v>
      </c>
      <c r="J260" s="9" t="s">
        <v>21</v>
      </c>
      <c r="K260" s="9" t="s">
        <v>22</v>
      </c>
      <c r="L260" s="10">
        <v>0.1273</v>
      </c>
      <c r="M260" s="9">
        <v>110</v>
      </c>
      <c r="N260" s="10">
        <v>5.3999999999999999E-2</v>
      </c>
      <c r="O260" s="10">
        <v>3.9E-2</v>
      </c>
      <c r="P260" s="10">
        <v>8.4629128839095999E-2</v>
      </c>
      <c r="Q260" s="10">
        <v>3.5999999999999997E-2</v>
      </c>
      <c r="R260" s="10">
        <v>5.3999999999999999E-2</v>
      </c>
    </row>
    <row r="261" spans="1:18" x14ac:dyDescent="0.35">
      <c r="A261" s="7"/>
      <c r="B261" s="8">
        <v>7</v>
      </c>
      <c r="C261" t="s">
        <v>716</v>
      </c>
      <c r="D261" s="8">
        <v>87230435</v>
      </c>
      <c r="E261" s="8">
        <f t="shared" si="4"/>
        <v>87601119</v>
      </c>
      <c r="F261" t="s">
        <v>717</v>
      </c>
      <c r="G261" s="8" t="s">
        <v>718</v>
      </c>
      <c r="H261" s="8" t="s">
        <v>19</v>
      </c>
      <c r="I261" s="8" t="s">
        <v>391</v>
      </c>
      <c r="J261" s="9" t="s">
        <v>21</v>
      </c>
      <c r="K261" s="9" t="s">
        <v>22</v>
      </c>
      <c r="L261" s="10">
        <v>4.5449999999999997E-2</v>
      </c>
      <c r="M261" s="9">
        <v>110</v>
      </c>
      <c r="N261" s="10">
        <v>2.1000000000000001E-2</v>
      </c>
      <c r="O261" s="11">
        <v>0</v>
      </c>
      <c r="P261" s="10">
        <v>1.1579658400077198E-3</v>
      </c>
      <c r="Q261" s="10">
        <v>2E-3</v>
      </c>
      <c r="R261" s="10">
        <v>9.9000000000000005E-2</v>
      </c>
    </row>
    <row r="262" spans="1:18" x14ac:dyDescent="0.35">
      <c r="A262" s="7"/>
      <c r="B262" s="8">
        <v>7</v>
      </c>
      <c r="C262" t="s">
        <v>719</v>
      </c>
      <c r="D262" s="8">
        <v>87230454</v>
      </c>
      <c r="E262" s="8">
        <f t="shared" ref="E262:E274" si="5">D262+370684</f>
        <v>87601138</v>
      </c>
      <c r="F262" t="s">
        <v>720</v>
      </c>
      <c r="G262" s="8" t="s">
        <v>721</v>
      </c>
      <c r="H262" s="8" t="s">
        <v>19</v>
      </c>
      <c r="I262" s="8" t="s">
        <v>391</v>
      </c>
      <c r="J262" s="9" t="s">
        <v>22</v>
      </c>
      <c r="K262" s="9" t="s">
        <v>121</v>
      </c>
      <c r="L262" s="10">
        <v>5.4550000000000001E-2</v>
      </c>
      <c r="M262" s="9">
        <v>110</v>
      </c>
      <c r="N262" s="10">
        <v>8.0000000000000002E-3</v>
      </c>
      <c r="O262" s="11">
        <v>0</v>
      </c>
      <c r="P262" s="10">
        <v>2.7E-2</v>
      </c>
      <c r="Q262" s="9">
        <v>0</v>
      </c>
      <c r="R262" s="9">
        <v>0</v>
      </c>
    </row>
    <row r="263" spans="1:18" x14ac:dyDescent="0.35">
      <c r="A263" s="7"/>
      <c r="B263" s="8">
        <v>7</v>
      </c>
      <c r="C263" t="s">
        <v>722</v>
      </c>
      <c r="D263" s="8">
        <v>87230540</v>
      </c>
      <c r="E263" s="8">
        <f t="shared" si="5"/>
        <v>87601224</v>
      </c>
      <c r="F263" t="s">
        <v>723</v>
      </c>
      <c r="G263" s="8" t="s">
        <v>724</v>
      </c>
      <c r="H263" s="8" t="s">
        <v>19</v>
      </c>
      <c r="I263" s="8" t="s">
        <v>391</v>
      </c>
      <c r="J263" s="9" t="s">
        <v>21</v>
      </c>
      <c r="K263" s="9" t="s">
        <v>22</v>
      </c>
      <c r="L263" s="10">
        <v>9.0910000000000001E-3</v>
      </c>
      <c r="M263" s="9">
        <v>110</v>
      </c>
      <c r="N263" s="10">
        <v>2E-3</v>
      </c>
      <c r="O263" s="11">
        <v>0</v>
      </c>
      <c r="P263" s="10">
        <v>6.0000000000000001E-3</v>
      </c>
      <c r="Q263" s="9">
        <v>0</v>
      </c>
      <c r="R263" s="9">
        <v>0</v>
      </c>
    </row>
    <row r="264" spans="1:18" x14ac:dyDescent="0.35">
      <c r="A264" s="7"/>
      <c r="B264" s="8">
        <v>7</v>
      </c>
      <c r="C264" t="s">
        <v>725</v>
      </c>
      <c r="D264" s="8">
        <v>87230668</v>
      </c>
      <c r="E264" s="8">
        <f t="shared" si="5"/>
        <v>87601352</v>
      </c>
      <c r="F264" t="s">
        <v>726</v>
      </c>
      <c r="G264" s="8" t="s">
        <v>727</v>
      </c>
      <c r="H264" s="8" t="s">
        <v>19</v>
      </c>
      <c r="I264" s="8" t="s">
        <v>391</v>
      </c>
      <c r="J264" s="9" t="s">
        <v>22</v>
      </c>
      <c r="K264" s="9" t="s">
        <v>21</v>
      </c>
      <c r="L264" s="10">
        <v>1.8180000000000002E-2</v>
      </c>
      <c r="M264" s="9">
        <v>110</v>
      </c>
      <c r="N264" s="10">
        <v>1.93367622104418E-3</v>
      </c>
      <c r="O264" s="11">
        <v>0</v>
      </c>
      <c r="P264" s="10">
        <v>8.0000000000000002E-3</v>
      </c>
      <c r="Q264" s="9">
        <v>0</v>
      </c>
      <c r="R264" s="9">
        <v>0</v>
      </c>
    </row>
    <row r="265" spans="1:18" x14ac:dyDescent="0.35">
      <c r="A265" s="7"/>
      <c r="B265" s="8">
        <v>7</v>
      </c>
      <c r="C265" t="s">
        <v>728</v>
      </c>
      <c r="D265" s="8">
        <v>87231853</v>
      </c>
      <c r="E265" s="8">
        <f t="shared" si="5"/>
        <v>87602537</v>
      </c>
      <c r="F265" t="s">
        <v>728</v>
      </c>
      <c r="G265" s="8" t="s">
        <v>729</v>
      </c>
      <c r="H265" s="8" t="s">
        <v>19</v>
      </c>
      <c r="I265" s="8" t="s">
        <v>391</v>
      </c>
      <c r="J265" s="9" t="s">
        <v>22</v>
      </c>
      <c r="K265" s="9" t="s">
        <v>21</v>
      </c>
      <c r="L265" s="10">
        <v>0.1273</v>
      </c>
      <c r="M265" s="9">
        <v>110</v>
      </c>
      <c r="N265" s="10">
        <v>5.8000000000000003E-2</v>
      </c>
      <c r="O265" s="10">
        <v>2E-3</v>
      </c>
      <c r="P265" s="10">
        <v>0.02</v>
      </c>
      <c r="Q265" s="10">
        <v>1.0999999999999999E-2</v>
      </c>
      <c r="R265" s="10">
        <v>0.23100000000000001</v>
      </c>
    </row>
    <row r="266" spans="1:18" x14ac:dyDescent="0.35">
      <c r="A266" s="7"/>
      <c r="B266" s="8">
        <v>7</v>
      </c>
      <c r="C266" t="s">
        <v>730</v>
      </c>
      <c r="D266" s="8">
        <v>87234049</v>
      </c>
      <c r="E266" s="8">
        <f t="shared" si="5"/>
        <v>87604733</v>
      </c>
      <c r="F266" t="s">
        <v>730</v>
      </c>
      <c r="G266" s="8" t="s">
        <v>731</v>
      </c>
      <c r="H266" s="8" t="s">
        <v>19</v>
      </c>
      <c r="I266" s="8" t="s">
        <v>391</v>
      </c>
      <c r="J266" s="9" t="s">
        <v>21</v>
      </c>
      <c r="K266" s="9" t="s">
        <v>22</v>
      </c>
      <c r="L266" s="10">
        <v>0.13639999999999999</v>
      </c>
      <c r="M266" s="9">
        <v>110</v>
      </c>
      <c r="N266" s="10">
        <v>0.11799999999999999</v>
      </c>
      <c r="O266" s="10">
        <v>0.11600000000000001</v>
      </c>
      <c r="P266" s="10">
        <v>2.5000000000000001E-2</v>
      </c>
      <c r="Q266" s="10">
        <v>0.123</v>
      </c>
      <c r="R266" s="10">
        <v>0.14299999999999999</v>
      </c>
    </row>
    <row r="267" spans="1:18" x14ac:dyDescent="0.35">
      <c r="A267" s="7"/>
      <c r="B267" s="8">
        <v>7</v>
      </c>
      <c r="C267" t="s">
        <v>732</v>
      </c>
      <c r="D267" s="8">
        <v>87256602</v>
      </c>
      <c r="E267" s="8">
        <f t="shared" si="5"/>
        <v>87627286</v>
      </c>
      <c r="F267" t="s">
        <v>732</v>
      </c>
      <c r="G267" s="8" t="s">
        <v>733</v>
      </c>
      <c r="H267" s="8" t="s">
        <v>19</v>
      </c>
      <c r="I267" s="8" t="s">
        <v>391</v>
      </c>
      <c r="J267" s="9" t="s">
        <v>21</v>
      </c>
      <c r="K267" s="9" t="s">
        <v>22</v>
      </c>
      <c r="L267" s="10">
        <v>0.1545</v>
      </c>
      <c r="M267" s="9">
        <v>110</v>
      </c>
      <c r="N267" s="10">
        <v>0.252</v>
      </c>
      <c r="O267" s="10">
        <v>0.246</v>
      </c>
      <c r="P267" s="10">
        <v>7.0000000000000001E-3</v>
      </c>
      <c r="Q267" s="10">
        <v>0.39200000000000002</v>
      </c>
      <c r="R267" s="10">
        <v>0.442</v>
      </c>
    </row>
    <row r="268" spans="1:18" x14ac:dyDescent="0.35">
      <c r="A268" s="7"/>
      <c r="B268" s="8">
        <v>7</v>
      </c>
      <c r="C268" t="s">
        <v>734</v>
      </c>
      <c r="D268" s="8">
        <v>87276336</v>
      </c>
      <c r="E268" s="8">
        <f t="shared" si="5"/>
        <v>87647020</v>
      </c>
      <c r="F268" t="s">
        <v>734</v>
      </c>
      <c r="G268" s="8" t="s">
        <v>735</v>
      </c>
      <c r="H268" s="8" t="s">
        <v>736</v>
      </c>
      <c r="I268" s="8" t="s">
        <v>391</v>
      </c>
      <c r="J268" s="9" t="s">
        <v>21</v>
      </c>
      <c r="K268" s="9" t="s">
        <v>22</v>
      </c>
      <c r="L268" s="10">
        <v>9.0910000000000001E-3</v>
      </c>
      <c r="M268" s="9">
        <v>110</v>
      </c>
      <c r="N268" s="10">
        <v>6.0000000000000001E-3</v>
      </c>
      <c r="O268" s="11">
        <v>2E-3</v>
      </c>
      <c r="P268" s="11">
        <v>0</v>
      </c>
      <c r="Q268" s="10">
        <v>0.01</v>
      </c>
      <c r="R268" s="10">
        <v>9.8001537279016147E-3</v>
      </c>
    </row>
    <row r="269" spans="1:18" x14ac:dyDescent="0.35">
      <c r="A269" s="7"/>
      <c r="B269" s="8">
        <v>7</v>
      </c>
      <c r="C269" t="s">
        <v>737</v>
      </c>
      <c r="D269" s="8">
        <v>87278760</v>
      </c>
      <c r="E269" s="8">
        <f t="shared" si="5"/>
        <v>87649444</v>
      </c>
      <c r="F269" t="s">
        <v>737</v>
      </c>
      <c r="G269" s="8" t="s">
        <v>738</v>
      </c>
      <c r="H269" s="8" t="s">
        <v>736</v>
      </c>
      <c r="I269" s="8" t="s">
        <v>391</v>
      </c>
      <c r="J269" s="9" t="s">
        <v>21</v>
      </c>
      <c r="K269" s="9" t="s">
        <v>22</v>
      </c>
      <c r="L269" s="10">
        <v>3.6360000000000003E-2</v>
      </c>
      <c r="M269" s="9">
        <v>110</v>
      </c>
      <c r="N269" s="10">
        <v>0.14299999999999999</v>
      </c>
      <c r="O269" s="10">
        <v>0.25</v>
      </c>
      <c r="P269" s="10">
        <v>0.161</v>
      </c>
      <c r="Q269" s="10">
        <v>0.13400000000000001</v>
      </c>
      <c r="R269" s="10">
        <v>2.1000000000000001E-2</v>
      </c>
    </row>
    <row r="270" spans="1:18" x14ac:dyDescent="0.35">
      <c r="A270" s="7"/>
      <c r="B270" s="8">
        <v>7</v>
      </c>
      <c r="C270" t="s">
        <v>739</v>
      </c>
      <c r="D270" s="8">
        <v>87286446</v>
      </c>
      <c r="E270" s="8">
        <f t="shared" si="5"/>
        <v>87657130</v>
      </c>
      <c r="F270" t="s">
        <v>739</v>
      </c>
      <c r="G270" s="8" t="s">
        <v>740</v>
      </c>
      <c r="H270" s="8" t="s">
        <v>736</v>
      </c>
      <c r="I270" s="8" t="s">
        <v>391</v>
      </c>
      <c r="J270" s="9" t="s">
        <v>21</v>
      </c>
      <c r="K270" s="9" t="s">
        <v>22</v>
      </c>
      <c r="L270" s="10">
        <v>3.6360000000000003E-2</v>
      </c>
      <c r="M270" s="9">
        <v>110</v>
      </c>
      <c r="N270" s="10">
        <v>2.9000000000000001E-2</v>
      </c>
      <c r="O270" s="10">
        <v>6.8000000000000005E-2</v>
      </c>
      <c r="P270" s="10">
        <v>0.05</v>
      </c>
      <c r="Q270" s="11">
        <v>0</v>
      </c>
      <c r="R270" s="11">
        <v>0</v>
      </c>
    </row>
    <row r="271" spans="1:18" x14ac:dyDescent="0.35">
      <c r="A271" s="7"/>
      <c r="B271" s="8">
        <v>7</v>
      </c>
      <c r="C271" t="s">
        <v>741</v>
      </c>
      <c r="D271" s="8">
        <v>87288324</v>
      </c>
      <c r="E271" s="8">
        <f t="shared" si="5"/>
        <v>87659008</v>
      </c>
      <c r="F271" t="s">
        <v>741</v>
      </c>
      <c r="G271" s="8" t="s">
        <v>742</v>
      </c>
      <c r="H271" s="8" t="s">
        <v>736</v>
      </c>
      <c r="I271" s="8" t="s">
        <v>391</v>
      </c>
      <c r="J271" s="9" t="s">
        <v>21</v>
      </c>
      <c r="K271" s="9" t="s">
        <v>22</v>
      </c>
      <c r="L271" s="10">
        <v>0.34549999999999997</v>
      </c>
      <c r="M271" s="9">
        <v>110</v>
      </c>
      <c r="N271" s="10">
        <v>0.17399999999999999</v>
      </c>
      <c r="O271" s="10">
        <v>0.06</v>
      </c>
      <c r="P271" s="10">
        <v>0.39100000000000001</v>
      </c>
      <c r="Q271" s="10">
        <v>0.06</v>
      </c>
      <c r="R271" s="10">
        <v>0.13600000000000001</v>
      </c>
    </row>
    <row r="272" spans="1:18" x14ac:dyDescent="0.35">
      <c r="A272" s="7"/>
      <c r="B272" s="8">
        <v>7</v>
      </c>
      <c r="C272" t="s">
        <v>743</v>
      </c>
      <c r="D272" s="8">
        <v>87288745</v>
      </c>
      <c r="E272" s="8">
        <f t="shared" si="5"/>
        <v>87659429</v>
      </c>
      <c r="F272" t="s">
        <v>744</v>
      </c>
      <c r="G272" s="8" t="s">
        <v>745</v>
      </c>
      <c r="H272" s="8" t="s">
        <v>736</v>
      </c>
      <c r="I272" s="8" t="s">
        <v>391</v>
      </c>
      <c r="J272" s="9" t="s">
        <v>22</v>
      </c>
      <c r="K272" s="9" t="s">
        <v>26</v>
      </c>
      <c r="L272" s="10">
        <v>9.0910000000000001E-3</v>
      </c>
      <c r="M272" s="9">
        <v>110</v>
      </c>
      <c r="N272" s="10">
        <v>7.0000000000000001E-3</v>
      </c>
      <c r="O272" s="11">
        <v>2E-3</v>
      </c>
      <c r="P272" s="10">
        <v>2.3E-2</v>
      </c>
      <c r="Q272" s="9">
        <v>0</v>
      </c>
      <c r="R272" s="9">
        <v>0</v>
      </c>
    </row>
    <row r="273" spans="1:23" x14ac:dyDescent="0.35">
      <c r="A273" s="7"/>
      <c r="B273" s="8">
        <v>7</v>
      </c>
      <c r="C273" t="s">
        <v>746</v>
      </c>
      <c r="D273" s="8">
        <v>87330423</v>
      </c>
      <c r="E273" s="8">
        <f t="shared" si="5"/>
        <v>87701107</v>
      </c>
      <c r="F273" t="s">
        <v>746</v>
      </c>
      <c r="G273" s="8" t="s">
        <v>747</v>
      </c>
      <c r="H273" s="8" t="s">
        <v>736</v>
      </c>
      <c r="I273" s="8" t="s">
        <v>391</v>
      </c>
      <c r="J273" s="9" t="s">
        <v>22</v>
      </c>
      <c r="K273" s="9" t="s">
        <v>21</v>
      </c>
      <c r="L273" s="10">
        <v>0.13639999999999999</v>
      </c>
      <c r="M273" s="9">
        <v>110</v>
      </c>
      <c r="N273" s="10">
        <v>0.10199999999999999</v>
      </c>
      <c r="O273" s="10">
        <v>0.06</v>
      </c>
      <c r="P273" s="10">
        <v>0.17499999999999999</v>
      </c>
      <c r="Q273" s="10">
        <v>5.8999999999999997E-2</v>
      </c>
      <c r="R273" s="10">
        <v>8.4000000000000005E-2</v>
      </c>
    </row>
    <row r="274" spans="1:23" x14ac:dyDescent="0.35">
      <c r="A274" s="12"/>
      <c r="B274" s="13">
        <v>7</v>
      </c>
      <c r="C274" s="14" t="s">
        <v>748</v>
      </c>
      <c r="D274" s="13">
        <v>87342586</v>
      </c>
      <c r="E274" s="13">
        <f t="shared" si="5"/>
        <v>87713270</v>
      </c>
      <c r="F274" s="14" t="s">
        <v>749</v>
      </c>
      <c r="G274" s="13" t="s">
        <v>750</v>
      </c>
      <c r="H274" s="13" t="s">
        <v>751</v>
      </c>
      <c r="I274" s="13" t="s">
        <v>391</v>
      </c>
      <c r="J274" s="16" t="s">
        <v>21</v>
      </c>
      <c r="K274" s="16" t="s">
        <v>22</v>
      </c>
      <c r="L274" s="15">
        <v>4.5449999999999997E-2</v>
      </c>
      <c r="M274" s="16">
        <v>110</v>
      </c>
      <c r="N274" s="15">
        <v>1.0999999999999999E-2</v>
      </c>
      <c r="O274" s="17">
        <v>2E-3</v>
      </c>
      <c r="P274" s="17">
        <v>0</v>
      </c>
      <c r="Q274" s="15">
        <v>1E-3</v>
      </c>
      <c r="R274" s="15">
        <v>5.1999999999999998E-2</v>
      </c>
    </row>
    <row r="275" spans="1:23" x14ac:dyDescent="0.35">
      <c r="A275" s="7" t="s">
        <v>752</v>
      </c>
      <c r="B275" s="8">
        <v>7</v>
      </c>
      <c r="C275" t="s">
        <v>753</v>
      </c>
      <c r="D275" s="8">
        <v>99245914</v>
      </c>
      <c r="E275" s="8">
        <f t="shared" ref="E275:E285" si="6">D275+402377</f>
        <v>99648291</v>
      </c>
      <c r="F275" t="s">
        <v>753</v>
      </c>
      <c r="G275" s="8" t="s">
        <v>754</v>
      </c>
      <c r="H275" s="8" t="s">
        <v>222</v>
      </c>
      <c r="I275" s="8" t="s">
        <v>755</v>
      </c>
      <c r="J275" s="9" t="s">
        <v>22</v>
      </c>
      <c r="K275" s="9" t="s">
        <v>21</v>
      </c>
      <c r="L275" s="10">
        <v>0.43640000000000001</v>
      </c>
      <c r="M275" s="9">
        <v>110</v>
      </c>
      <c r="N275" s="10">
        <v>0.65200000000000002</v>
      </c>
      <c r="O275" s="10">
        <v>0.94</v>
      </c>
      <c r="P275" s="10">
        <v>0.30599999999999999</v>
      </c>
      <c r="Q275" s="10">
        <v>0.66200000000000003</v>
      </c>
      <c r="R275" s="10">
        <v>0.70099999999999996</v>
      </c>
    </row>
    <row r="276" spans="1:23" x14ac:dyDescent="0.35">
      <c r="A276" t="s">
        <v>756</v>
      </c>
      <c r="B276" s="8">
        <v>7</v>
      </c>
      <c r="C276" t="s">
        <v>757</v>
      </c>
      <c r="D276" s="8">
        <v>99250393</v>
      </c>
      <c r="E276" s="8">
        <f t="shared" si="6"/>
        <v>99652770</v>
      </c>
      <c r="F276" t="s">
        <v>758</v>
      </c>
      <c r="G276" s="8" t="s">
        <v>759</v>
      </c>
      <c r="H276" s="8" t="s">
        <v>760</v>
      </c>
      <c r="I276" s="8" t="s">
        <v>761</v>
      </c>
      <c r="J276" s="9" t="s">
        <v>98</v>
      </c>
      <c r="K276" s="9" t="s">
        <v>99</v>
      </c>
      <c r="L276" s="10">
        <v>0.1182</v>
      </c>
      <c r="M276" s="9">
        <v>110</v>
      </c>
      <c r="N276" s="10">
        <v>3.2000000000000001E-2</v>
      </c>
      <c r="O276" s="11">
        <v>0</v>
      </c>
      <c r="P276" s="10">
        <v>0.11799999999999999</v>
      </c>
      <c r="Q276" s="9">
        <v>0</v>
      </c>
      <c r="R276" s="9">
        <v>0</v>
      </c>
    </row>
    <row r="277" spans="1:23" x14ac:dyDescent="0.35">
      <c r="A277" s="7"/>
      <c r="B277" s="8">
        <v>7</v>
      </c>
      <c r="C277" t="s">
        <v>762</v>
      </c>
      <c r="D277" s="8">
        <v>99257946</v>
      </c>
      <c r="E277" s="8">
        <f t="shared" si="6"/>
        <v>99660323</v>
      </c>
      <c r="F277" t="s">
        <v>763</v>
      </c>
      <c r="G277" s="8" t="s">
        <v>764</v>
      </c>
      <c r="H277" s="8" t="s">
        <v>19</v>
      </c>
      <c r="I277" s="8" t="s">
        <v>249</v>
      </c>
      <c r="J277" s="9" t="s">
        <v>26</v>
      </c>
      <c r="K277" s="9" t="s">
        <v>21</v>
      </c>
      <c r="L277" s="10">
        <v>5.4550000000000001E-2</v>
      </c>
      <c r="M277" s="9">
        <v>110</v>
      </c>
      <c r="N277" s="9">
        <v>2E-3</v>
      </c>
      <c r="O277" s="11">
        <v>0</v>
      </c>
      <c r="P277" s="9">
        <v>0</v>
      </c>
      <c r="Q277" s="9">
        <v>0</v>
      </c>
      <c r="R277" s="10">
        <v>8.9999999999999993E-3</v>
      </c>
    </row>
    <row r="278" spans="1:23" x14ac:dyDescent="0.35">
      <c r="A278" s="7"/>
      <c r="B278" s="8">
        <v>7</v>
      </c>
      <c r="C278" t="s">
        <v>765</v>
      </c>
      <c r="D278" s="8">
        <v>99260919</v>
      </c>
      <c r="E278" s="8">
        <f t="shared" si="6"/>
        <v>99663296</v>
      </c>
      <c r="F278" t="s">
        <v>766</v>
      </c>
      <c r="G278" s="8" t="s">
        <v>767</v>
      </c>
      <c r="H278" s="8" t="s">
        <v>19</v>
      </c>
      <c r="I278" s="8" t="s">
        <v>249</v>
      </c>
      <c r="J278" s="9" t="s">
        <v>21</v>
      </c>
      <c r="K278" s="9" t="s">
        <v>26</v>
      </c>
      <c r="L278" s="10">
        <v>0.1091</v>
      </c>
      <c r="M278" s="9">
        <v>110</v>
      </c>
      <c r="N278" s="10">
        <v>3.7999999999999999E-2</v>
      </c>
      <c r="O278" s="10">
        <v>3.0000000000000001E-3</v>
      </c>
      <c r="P278" s="10">
        <v>0.129</v>
      </c>
      <c r="Q278" s="9">
        <v>0</v>
      </c>
      <c r="R278" s="9">
        <v>0</v>
      </c>
    </row>
    <row r="279" spans="1:23" x14ac:dyDescent="0.35">
      <c r="A279" s="7"/>
      <c r="B279" s="8">
        <v>7</v>
      </c>
      <c r="C279" t="s">
        <v>768</v>
      </c>
      <c r="D279" s="8">
        <v>99262805</v>
      </c>
      <c r="E279" s="8">
        <f t="shared" si="6"/>
        <v>99665182</v>
      </c>
      <c r="F279" t="s">
        <v>769</v>
      </c>
      <c r="G279" s="8" t="s">
        <v>770</v>
      </c>
      <c r="H279" s="8" t="s">
        <v>771</v>
      </c>
      <c r="I279" s="8" t="s">
        <v>772</v>
      </c>
      <c r="J279" s="9" t="s">
        <v>21</v>
      </c>
      <c r="K279" s="9" t="s">
        <v>22</v>
      </c>
      <c r="L279" s="10">
        <v>2.7269999999999999E-2</v>
      </c>
      <c r="M279" s="9">
        <v>110</v>
      </c>
      <c r="N279" s="10">
        <v>1.2E-2</v>
      </c>
      <c r="O279" s="11">
        <v>0</v>
      </c>
      <c r="P279" s="10">
        <v>4.2999999999999997E-2</v>
      </c>
      <c r="Q279" s="9">
        <v>0</v>
      </c>
      <c r="R279" s="9">
        <v>0</v>
      </c>
    </row>
    <row r="280" spans="1:23" ht="15.5" x14ac:dyDescent="0.35">
      <c r="A280" s="18"/>
      <c r="B280" s="19">
        <v>7</v>
      </c>
      <c r="C280" s="20" t="s">
        <v>773</v>
      </c>
      <c r="D280" s="19">
        <v>99262835</v>
      </c>
      <c r="E280" s="19">
        <f t="shared" si="6"/>
        <v>99665212</v>
      </c>
      <c r="F280" s="20" t="s">
        <v>773</v>
      </c>
      <c r="G280" s="19" t="s">
        <v>774</v>
      </c>
      <c r="H280" s="19" t="s">
        <v>775</v>
      </c>
      <c r="I280" s="19" t="s">
        <v>776</v>
      </c>
      <c r="J280" s="21" t="s">
        <v>22</v>
      </c>
      <c r="K280" s="21" t="s">
        <v>21</v>
      </c>
      <c r="L280" s="22">
        <v>0.1091</v>
      </c>
      <c r="M280" s="21">
        <v>110</v>
      </c>
      <c r="N280" s="22">
        <v>4.4999999999999998E-2</v>
      </c>
      <c r="O280" s="21">
        <v>3.0000000000000001E-3</v>
      </c>
      <c r="P280" s="21">
        <v>0.154</v>
      </c>
      <c r="Q280" s="21">
        <v>0</v>
      </c>
      <c r="R280" s="21">
        <v>0</v>
      </c>
      <c r="S280" s="20"/>
      <c r="T280" s="38" t="s">
        <v>1660</v>
      </c>
      <c r="U280" s="20"/>
      <c r="V280" s="20"/>
      <c r="W280" s="20"/>
    </row>
    <row r="281" spans="1:23" x14ac:dyDescent="0.35">
      <c r="A281" s="7"/>
      <c r="B281" s="8">
        <v>7</v>
      </c>
      <c r="C281" t="s">
        <v>777</v>
      </c>
      <c r="D281" s="8">
        <v>99266318</v>
      </c>
      <c r="E281" s="8">
        <f t="shared" si="6"/>
        <v>99668695</v>
      </c>
      <c r="F281" t="s">
        <v>778</v>
      </c>
      <c r="G281" s="8" t="s">
        <v>779</v>
      </c>
      <c r="H281" s="8" t="s">
        <v>19</v>
      </c>
      <c r="I281" s="8" t="s">
        <v>249</v>
      </c>
      <c r="J281" s="9" t="s">
        <v>21</v>
      </c>
      <c r="K281" s="9" t="s">
        <v>22</v>
      </c>
      <c r="L281" s="10">
        <v>0.40739999999999998</v>
      </c>
      <c r="M281" s="9">
        <v>108</v>
      </c>
      <c r="N281" s="10">
        <v>0.53300000000000003</v>
      </c>
      <c r="O281" s="10">
        <v>0.83499999999999996</v>
      </c>
      <c r="P281" s="10">
        <v>3.5000000000000003E-2</v>
      </c>
      <c r="Q281" s="10">
        <v>0.60199999999999998</v>
      </c>
      <c r="R281" s="10">
        <v>0.7</v>
      </c>
    </row>
    <row r="282" spans="1:23" x14ac:dyDescent="0.35">
      <c r="A282" s="7"/>
      <c r="B282" s="8">
        <v>7</v>
      </c>
      <c r="C282" t="s">
        <v>780</v>
      </c>
      <c r="D282" s="8">
        <v>99269397</v>
      </c>
      <c r="E282" s="8">
        <f t="shared" si="6"/>
        <v>99671774</v>
      </c>
      <c r="F282" t="s">
        <v>781</v>
      </c>
      <c r="G282" s="8" t="s">
        <v>782</v>
      </c>
      <c r="H282" s="8" t="s">
        <v>19</v>
      </c>
      <c r="I282" s="8" t="s">
        <v>249</v>
      </c>
      <c r="J282" s="9" t="s">
        <v>21</v>
      </c>
      <c r="K282" s="9" t="s">
        <v>22</v>
      </c>
      <c r="L282" s="10">
        <v>0.19089999999999999</v>
      </c>
      <c r="M282" s="9">
        <v>110</v>
      </c>
      <c r="N282" s="10">
        <v>6.5000000000000002E-2</v>
      </c>
      <c r="O282" s="10">
        <v>3.1E-2</v>
      </c>
      <c r="P282" s="10">
        <v>0.14599999999999999</v>
      </c>
      <c r="Q282" s="9">
        <v>3.5999999999999997E-2</v>
      </c>
      <c r="R282" s="10">
        <v>0.03</v>
      </c>
    </row>
    <row r="283" spans="1:23" x14ac:dyDescent="0.35">
      <c r="A283" s="7"/>
      <c r="B283" s="8">
        <v>7</v>
      </c>
      <c r="C283" t="s">
        <v>783</v>
      </c>
      <c r="D283" s="8">
        <v>99270318</v>
      </c>
      <c r="E283" s="8">
        <f t="shared" si="6"/>
        <v>99672695</v>
      </c>
      <c r="F283" t="s">
        <v>783</v>
      </c>
      <c r="G283" s="8" t="s">
        <v>784</v>
      </c>
      <c r="H283" s="8" t="s">
        <v>19</v>
      </c>
      <c r="I283" s="8" t="s">
        <v>249</v>
      </c>
      <c r="J283" s="9" t="s">
        <v>22</v>
      </c>
      <c r="K283" s="9" t="s">
        <v>21</v>
      </c>
      <c r="L283" s="10">
        <v>4.5449999999999997E-2</v>
      </c>
      <c r="M283" s="9">
        <v>110</v>
      </c>
      <c r="N283" s="10">
        <v>2.1999999999999999E-2</v>
      </c>
      <c r="O283" s="11">
        <v>0</v>
      </c>
      <c r="P283" s="10">
        <v>8.1000000000000003E-2</v>
      </c>
      <c r="Q283" s="9">
        <v>0</v>
      </c>
      <c r="R283" s="9">
        <v>0</v>
      </c>
    </row>
    <row r="284" spans="1:23" ht="15.5" x14ac:dyDescent="0.35">
      <c r="A284" s="18"/>
      <c r="B284" s="19">
        <v>7</v>
      </c>
      <c r="C284" s="20" t="s">
        <v>785</v>
      </c>
      <c r="D284" s="19">
        <v>99270539</v>
      </c>
      <c r="E284" s="19">
        <f t="shared" si="6"/>
        <v>99672916</v>
      </c>
      <c r="F284" s="20" t="s">
        <v>786</v>
      </c>
      <c r="G284" s="19" t="s">
        <v>787</v>
      </c>
      <c r="H284" s="19" t="s">
        <v>775</v>
      </c>
      <c r="I284" s="19" t="s">
        <v>334</v>
      </c>
      <c r="J284" s="21" t="s">
        <v>21</v>
      </c>
      <c r="K284" s="21" t="s">
        <v>22</v>
      </c>
      <c r="L284" s="22">
        <v>0.40910000000000002</v>
      </c>
      <c r="M284" s="21">
        <v>110</v>
      </c>
      <c r="N284" s="21">
        <v>0.621</v>
      </c>
      <c r="O284" s="22">
        <v>0.94299999999999995</v>
      </c>
      <c r="P284" s="22">
        <v>0.18</v>
      </c>
      <c r="Q284" s="22">
        <v>0.66800000000000004</v>
      </c>
      <c r="R284" s="22">
        <v>0.71299999999999997</v>
      </c>
      <c r="S284" s="20"/>
      <c r="T284" s="38" t="s">
        <v>1660</v>
      </c>
      <c r="U284" s="20"/>
      <c r="V284" s="20"/>
      <c r="W284" s="20"/>
    </row>
    <row r="285" spans="1:23" x14ac:dyDescent="0.35">
      <c r="A285" s="12"/>
      <c r="B285" s="13">
        <v>7</v>
      </c>
      <c r="C285" s="14" t="s">
        <v>788</v>
      </c>
      <c r="D285" s="13">
        <v>99277538</v>
      </c>
      <c r="E285" s="13">
        <f t="shared" si="6"/>
        <v>99679915</v>
      </c>
      <c r="F285" s="14" t="s">
        <v>788</v>
      </c>
      <c r="G285" s="13" t="s">
        <v>789</v>
      </c>
      <c r="H285" s="13" t="s">
        <v>790</v>
      </c>
      <c r="I285" s="13" t="s">
        <v>249</v>
      </c>
      <c r="J285" s="16" t="s">
        <v>21</v>
      </c>
      <c r="K285" s="16" t="s">
        <v>22</v>
      </c>
      <c r="L285" s="15">
        <v>8.1820000000000004E-2</v>
      </c>
      <c r="M285" s="16">
        <v>110</v>
      </c>
      <c r="N285" s="16" t="s">
        <v>791</v>
      </c>
      <c r="O285" s="16">
        <v>0</v>
      </c>
      <c r="P285" s="16">
        <v>0</v>
      </c>
      <c r="Q285" s="16">
        <v>0</v>
      </c>
      <c r="R285" s="16">
        <v>1E-3</v>
      </c>
    </row>
    <row r="286" spans="1:23" x14ac:dyDescent="0.35">
      <c r="A286" s="7" t="s">
        <v>792</v>
      </c>
      <c r="B286" s="8">
        <v>7</v>
      </c>
      <c r="C286" t="s">
        <v>793</v>
      </c>
      <c r="D286" s="8">
        <v>99354661</v>
      </c>
      <c r="E286" s="8">
        <f>D286+402377</f>
        <v>99757038</v>
      </c>
      <c r="F286" t="s">
        <v>794</v>
      </c>
      <c r="G286" t="s">
        <v>795</v>
      </c>
      <c r="H286" t="s">
        <v>222</v>
      </c>
      <c r="I286" t="s">
        <v>249</v>
      </c>
      <c r="J286" s="9" t="s">
        <v>26</v>
      </c>
      <c r="K286" s="9" t="s">
        <v>21</v>
      </c>
      <c r="L286" s="10">
        <v>9.0910000000000001E-3</v>
      </c>
      <c r="M286" s="9">
        <v>110</v>
      </c>
      <c r="N286" s="10">
        <v>1.2E-2</v>
      </c>
      <c r="O286" s="10">
        <v>1E-3</v>
      </c>
      <c r="P286" s="10">
        <v>0.04</v>
      </c>
      <c r="Q286" s="9">
        <v>0</v>
      </c>
      <c r="R286" s="9">
        <v>0</v>
      </c>
    </row>
    <row r="287" spans="1:23" x14ac:dyDescent="0.35">
      <c r="A287" t="s">
        <v>796</v>
      </c>
      <c r="B287" s="8">
        <v>7</v>
      </c>
      <c r="C287" t="s">
        <v>797</v>
      </c>
      <c r="D287" s="8">
        <v>99355185</v>
      </c>
      <c r="E287" s="8">
        <f t="shared" ref="E287:E298" si="7">D287+402377</f>
        <v>99757562</v>
      </c>
      <c r="F287" t="s">
        <v>798</v>
      </c>
      <c r="G287" t="s">
        <v>799</v>
      </c>
      <c r="H287" t="s">
        <v>222</v>
      </c>
      <c r="I287" t="s">
        <v>249</v>
      </c>
      <c r="J287" s="9" t="s">
        <v>26</v>
      </c>
      <c r="K287" s="9" t="s">
        <v>22</v>
      </c>
      <c r="L287" s="10">
        <v>9.0910000000000001E-3</v>
      </c>
      <c r="M287" s="9">
        <v>110</v>
      </c>
      <c r="N287" s="10">
        <v>1.1509999999999999E-2</v>
      </c>
      <c r="O287" s="10">
        <v>1E-3</v>
      </c>
      <c r="P287" s="10">
        <v>0.04</v>
      </c>
      <c r="Q287" s="9">
        <v>0</v>
      </c>
      <c r="R287" s="9">
        <v>0</v>
      </c>
    </row>
    <row r="288" spans="1:23" x14ac:dyDescent="0.35">
      <c r="A288" s="7"/>
      <c r="B288" s="8">
        <v>7</v>
      </c>
      <c r="C288" t="s">
        <v>800</v>
      </c>
      <c r="D288" s="8">
        <v>99355975</v>
      </c>
      <c r="E288" s="8">
        <f t="shared" si="7"/>
        <v>99758352</v>
      </c>
      <c r="F288" t="s">
        <v>800</v>
      </c>
      <c r="G288" s="8" t="s">
        <v>801</v>
      </c>
      <c r="H288" s="8" t="s">
        <v>19</v>
      </c>
      <c r="I288" t="s">
        <v>249</v>
      </c>
      <c r="J288" s="9" t="s">
        <v>22</v>
      </c>
      <c r="K288" s="9" t="s">
        <v>21</v>
      </c>
      <c r="L288" s="10">
        <v>0.34549999999999997</v>
      </c>
      <c r="M288" s="9">
        <v>110</v>
      </c>
      <c r="N288" s="10">
        <v>0.59699999999999998</v>
      </c>
      <c r="O288" s="10">
        <v>0.90100000000000002</v>
      </c>
      <c r="P288" s="10">
        <v>0.186</v>
      </c>
      <c r="Q288" s="10">
        <v>0.627</v>
      </c>
      <c r="R288" s="10">
        <v>0.68200000000000005</v>
      </c>
    </row>
    <row r="289" spans="1:24" x14ac:dyDescent="0.35">
      <c r="A289" s="7"/>
      <c r="B289" s="8">
        <v>7</v>
      </c>
      <c r="C289" t="s">
        <v>802</v>
      </c>
      <c r="D289" s="8">
        <v>99356324</v>
      </c>
      <c r="E289" s="8">
        <f t="shared" si="7"/>
        <v>99758701</v>
      </c>
      <c r="F289" t="s">
        <v>802</v>
      </c>
      <c r="G289" s="8" t="s">
        <v>803</v>
      </c>
      <c r="H289" s="8" t="s">
        <v>19</v>
      </c>
      <c r="I289" t="s">
        <v>249</v>
      </c>
      <c r="J289" s="9" t="s">
        <v>26</v>
      </c>
      <c r="K289" s="9" t="s">
        <v>22</v>
      </c>
      <c r="L289" s="10">
        <v>7.2730000000000003E-2</v>
      </c>
      <c r="M289" s="9">
        <v>110</v>
      </c>
      <c r="N289" s="10">
        <v>0.108</v>
      </c>
      <c r="O289" s="10">
        <v>1E-3</v>
      </c>
      <c r="P289" s="10">
        <v>0.378</v>
      </c>
      <c r="Q289" s="10">
        <v>1.7000000000000001E-2</v>
      </c>
      <c r="R289" s="9">
        <v>0</v>
      </c>
    </row>
    <row r="290" spans="1:24" x14ac:dyDescent="0.35">
      <c r="A290" s="7"/>
      <c r="B290" s="8">
        <v>7</v>
      </c>
      <c r="C290" t="s">
        <v>804</v>
      </c>
      <c r="D290" s="8">
        <v>99360870</v>
      </c>
      <c r="E290" s="8">
        <f t="shared" si="7"/>
        <v>99763247</v>
      </c>
      <c r="F290" t="s">
        <v>805</v>
      </c>
      <c r="G290" s="8" t="s">
        <v>806</v>
      </c>
      <c r="H290" s="8" t="s">
        <v>19</v>
      </c>
      <c r="I290" t="s">
        <v>249</v>
      </c>
      <c r="J290" s="9" t="s">
        <v>22</v>
      </c>
      <c r="K290" s="9" t="s">
        <v>21</v>
      </c>
      <c r="L290" s="10">
        <v>0.32729999999999998</v>
      </c>
      <c r="M290" s="9">
        <v>110</v>
      </c>
      <c r="N290" s="10">
        <v>0.14899999999999999</v>
      </c>
      <c r="O290" s="10">
        <v>3.0000000000000001E-3</v>
      </c>
      <c r="P290" s="10">
        <v>7.6999999999999999E-2</v>
      </c>
      <c r="Q290" s="10">
        <v>0.26300000000000001</v>
      </c>
      <c r="R290" s="10">
        <v>0.216</v>
      </c>
    </row>
    <row r="291" spans="1:24" x14ac:dyDescent="0.35">
      <c r="A291" s="7"/>
      <c r="B291" s="8">
        <v>7</v>
      </c>
      <c r="C291" t="s">
        <v>807</v>
      </c>
      <c r="D291" s="8">
        <v>99361466</v>
      </c>
      <c r="E291" s="8">
        <f t="shared" si="7"/>
        <v>99763843</v>
      </c>
      <c r="F291" t="s">
        <v>807</v>
      </c>
      <c r="G291" s="8" t="s">
        <v>808</v>
      </c>
      <c r="H291" s="8" t="s">
        <v>19</v>
      </c>
      <c r="I291" t="s">
        <v>755</v>
      </c>
      <c r="J291" s="9" t="s">
        <v>21</v>
      </c>
      <c r="K291" s="9" t="s">
        <v>22</v>
      </c>
      <c r="L291" s="10">
        <v>0.1852</v>
      </c>
      <c r="M291" s="9">
        <v>108</v>
      </c>
      <c r="N291" s="10">
        <v>0.57799999999999996</v>
      </c>
      <c r="O291" s="10">
        <v>0.91800000000000004</v>
      </c>
      <c r="P291" s="10">
        <v>0.15</v>
      </c>
      <c r="Q291" s="10">
        <v>0.629</v>
      </c>
      <c r="R291" s="10">
        <v>0.73199999999999998</v>
      </c>
    </row>
    <row r="292" spans="1:24" x14ac:dyDescent="0.35">
      <c r="A292" s="7"/>
      <c r="B292" s="8">
        <v>7</v>
      </c>
      <c r="C292" t="s">
        <v>809</v>
      </c>
      <c r="D292" s="8">
        <v>99361626</v>
      </c>
      <c r="E292" s="8">
        <f t="shared" si="7"/>
        <v>99764003</v>
      </c>
      <c r="F292" t="s">
        <v>810</v>
      </c>
      <c r="G292" s="8" t="s">
        <v>811</v>
      </c>
      <c r="H292" s="8" t="s">
        <v>812</v>
      </c>
      <c r="I292" t="s">
        <v>813</v>
      </c>
      <c r="J292" s="9" t="s">
        <v>21</v>
      </c>
      <c r="K292" s="9" t="s">
        <v>22</v>
      </c>
      <c r="L292" s="10">
        <v>0.1545</v>
      </c>
      <c r="M292" s="9">
        <v>110</v>
      </c>
      <c r="N292" s="9">
        <v>2E-3</v>
      </c>
      <c r="O292" s="9">
        <v>0</v>
      </c>
      <c r="P292" s="9">
        <v>0</v>
      </c>
      <c r="Q292" s="9">
        <v>0</v>
      </c>
      <c r="R292" s="10">
        <v>1.0999999999999999E-2</v>
      </c>
    </row>
    <row r="293" spans="1:24" x14ac:dyDescent="0.35">
      <c r="A293" s="7"/>
      <c r="B293" s="8">
        <v>7</v>
      </c>
      <c r="C293" t="s">
        <v>814</v>
      </c>
      <c r="D293" s="8">
        <v>99365642</v>
      </c>
      <c r="E293" s="8">
        <f t="shared" si="7"/>
        <v>99768019</v>
      </c>
      <c r="F293" t="s">
        <v>815</v>
      </c>
      <c r="G293" s="8" t="s">
        <v>816</v>
      </c>
      <c r="H293" s="8" t="s">
        <v>19</v>
      </c>
      <c r="I293" t="s">
        <v>249</v>
      </c>
      <c r="J293" s="9" t="s">
        <v>22</v>
      </c>
      <c r="K293" s="9" t="s">
        <v>121</v>
      </c>
      <c r="L293" s="10">
        <v>9.0910000000000001E-3</v>
      </c>
      <c r="M293" s="9">
        <v>110</v>
      </c>
      <c r="N293" s="10">
        <v>1.0999999999999999E-2</v>
      </c>
      <c r="O293" s="10">
        <v>1E-3</v>
      </c>
      <c r="P293" s="10">
        <v>4.1000000000000002E-2</v>
      </c>
      <c r="Q293" s="9">
        <v>0</v>
      </c>
      <c r="R293" s="9">
        <v>0</v>
      </c>
    </row>
    <row r="294" spans="1:24" x14ac:dyDescent="0.35">
      <c r="A294" s="7"/>
      <c r="B294" s="8">
        <v>7</v>
      </c>
      <c r="C294" t="s">
        <v>817</v>
      </c>
      <c r="D294" s="8">
        <v>99365719</v>
      </c>
      <c r="E294" s="8">
        <f t="shared" si="7"/>
        <v>99768096</v>
      </c>
      <c r="F294" t="s">
        <v>818</v>
      </c>
      <c r="G294" s="8" t="s">
        <v>819</v>
      </c>
      <c r="H294" s="8" t="s">
        <v>19</v>
      </c>
      <c r="I294" t="s">
        <v>249</v>
      </c>
      <c r="J294" s="9" t="s">
        <v>21</v>
      </c>
      <c r="K294" s="9" t="s">
        <v>22</v>
      </c>
      <c r="L294" s="10">
        <v>0.46360000000000001</v>
      </c>
      <c r="M294" s="9">
        <v>110</v>
      </c>
      <c r="N294" s="10">
        <v>0.36799999999999999</v>
      </c>
      <c r="O294" s="10">
        <v>0.27200000000000002</v>
      </c>
      <c r="P294" s="10">
        <v>0.35599999999999998</v>
      </c>
      <c r="Q294" s="10">
        <v>0.38700000000000001</v>
      </c>
      <c r="R294" s="10">
        <v>0.39500000000000002</v>
      </c>
    </row>
    <row r="295" spans="1:24" x14ac:dyDescent="0.35">
      <c r="A295" s="7"/>
      <c r="B295" s="8">
        <v>7</v>
      </c>
      <c r="C295" t="s">
        <v>820</v>
      </c>
      <c r="D295" s="8">
        <v>99365943</v>
      </c>
      <c r="E295" s="8">
        <f t="shared" si="7"/>
        <v>99768320</v>
      </c>
      <c r="F295" t="s">
        <v>821</v>
      </c>
      <c r="G295" s="8" t="s">
        <v>822</v>
      </c>
      <c r="H295" s="8" t="s">
        <v>19</v>
      </c>
      <c r="I295" t="s">
        <v>249</v>
      </c>
      <c r="J295" s="9" t="s">
        <v>26</v>
      </c>
      <c r="K295" s="9" t="s">
        <v>22</v>
      </c>
      <c r="L295" s="10">
        <v>0.33639999999999998</v>
      </c>
      <c r="M295" s="9">
        <v>110</v>
      </c>
      <c r="N295" s="9">
        <v>0.22</v>
      </c>
      <c r="O295" s="9">
        <v>0.03</v>
      </c>
      <c r="P295" s="9">
        <v>0.72099999999999997</v>
      </c>
      <c r="Q295" s="9">
        <v>4.4999999999999998E-2</v>
      </c>
      <c r="R295" s="9">
        <v>5.0000000000000001E-3</v>
      </c>
    </row>
    <row r="296" spans="1:24" x14ac:dyDescent="0.35">
      <c r="A296" s="7"/>
      <c r="B296" s="8">
        <v>7</v>
      </c>
      <c r="C296" t="s">
        <v>823</v>
      </c>
      <c r="D296" s="8">
        <v>99366316</v>
      </c>
      <c r="E296" s="8">
        <f t="shared" si="7"/>
        <v>99768693</v>
      </c>
      <c r="F296" t="s">
        <v>824</v>
      </c>
      <c r="G296" s="8" t="s">
        <v>825</v>
      </c>
      <c r="H296" s="8" t="s">
        <v>775</v>
      </c>
      <c r="I296" t="s">
        <v>826</v>
      </c>
      <c r="J296" s="9" t="s">
        <v>22</v>
      </c>
      <c r="K296" s="9" t="s">
        <v>21</v>
      </c>
      <c r="L296" s="10">
        <v>9.0910000000000001E-3</v>
      </c>
      <c r="M296" s="9">
        <v>110</v>
      </c>
      <c r="N296" s="10">
        <v>1.4999999999999999E-2</v>
      </c>
      <c r="O296" s="10">
        <v>0.05</v>
      </c>
      <c r="P296" s="10">
        <v>1E-3</v>
      </c>
      <c r="Q296" s="10">
        <v>6.0000000000000001E-3</v>
      </c>
      <c r="R296" s="9">
        <v>0</v>
      </c>
    </row>
    <row r="297" spans="1:24" x14ac:dyDescent="0.35">
      <c r="A297" s="7"/>
      <c r="B297" s="8">
        <v>7</v>
      </c>
      <c r="C297" t="s">
        <v>827</v>
      </c>
      <c r="D297" s="8">
        <v>99370493</v>
      </c>
      <c r="E297" s="8">
        <f t="shared" si="7"/>
        <v>99772870</v>
      </c>
      <c r="F297" t="s">
        <v>827</v>
      </c>
      <c r="G297" s="8" t="s">
        <v>828</v>
      </c>
      <c r="H297" s="8" t="s">
        <v>19</v>
      </c>
      <c r="I297" t="s">
        <v>249</v>
      </c>
      <c r="J297" s="9" t="s">
        <v>22</v>
      </c>
      <c r="K297" s="9" t="s">
        <v>21</v>
      </c>
      <c r="L297" s="10">
        <v>0.20910000000000001</v>
      </c>
      <c r="M297" s="9">
        <v>110</v>
      </c>
      <c r="N297" s="9">
        <v>0.11700000000000001</v>
      </c>
      <c r="O297" s="9">
        <v>3.0000000000000001E-3</v>
      </c>
      <c r="P297" s="9">
        <v>0.40799999999999997</v>
      </c>
      <c r="Q297" s="9">
        <v>2.1000000000000001E-2</v>
      </c>
      <c r="R297" s="9">
        <v>0</v>
      </c>
    </row>
    <row r="298" spans="1:24" x14ac:dyDescent="0.35">
      <c r="A298" s="12"/>
      <c r="B298" s="13">
        <v>7</v>
      </c>
      <c r="C298" s="14" t="s">
        <v>829</v>
      </c>
      <c r="D298" s="13">
        <v>99376906</v>
      </c>
      <c r="E298" s="13">
        <f t="shared" si="7"/>
        <v>99779283</v>
      </c>
      <c r="F298" s="14" t="s">
        <v>829</v>
      </c>
      <c r="G298" s="13" t="s">
        <v>830</v>
      </c>
      <c r="H298" s="13" t="s">
        <v>19</v>
      </c>
      <c r="I298" s="14" t="s">
        <v>249</v>
      </c>
      <c r="J298" s="16" t="s">
        <v>22</v>
      </c>
      <c r="K298" s="16" t="s">
        <v>26</v>
      </c>
      <c r="L298" s="15">
        <v>7.2730000000000003E-2</v>
      </c>
      <c r="M298" s="16">
        <v>110</v>
      </c>
      <c r="N298" s="15">
        <v>6.2E-2</v>
      </c>
      <c r="O298" s="15">
        <v>2E-3</v>
      </c>
      <c r="P298" s="15">
        <v>0.217</v>
      </c>
      <c r="Q298" s="15">
        <v>2.4949999999999998E-3</v>
      </c>
      <c r="R298" s="17">
        <v>0</v>
      </c>
    </row>
    <row r="299" spans="1:24" x14ac:dyDescent="0.35">
      <c r="A299" s="7" t="s">
        <v>831</v>
      </c>
      <c r="B299" s="8">
        <v>10</v>
      </c>
      <c r="C299" t="s">
        <v>832</v>
      </c>
      <c r="D299" s="8">
        <v>96525865</v>
      </c>
      <c r="E299" s="8">
        <f t="shared" ref="E299:E313" si="8">D299-1759757</f>
        <v>94766108</v>
      </c>
      <c r="F299" t="s">
        <v>833</v>
      </c>
      <c r="G299" t="s">
        <v>834</v>
      </c>
      <c r="H299" t="s">
        <v>19</v>
      </c>
      <c r="I299" t="s">
        <v>249</v>
      </c>
      <c r="J299" s="9" t="s">
        <v>22</v>
      </c>
      <c r="K299" s="9" t="s">
        <v>21</v>
      </c>
      <c r="L299" s="10">
        <v>0.14549999999999999</v>
      </c>
      <c r="M299" s="9">
        <v>110</v>
      </c>
      <c r="N299" s="10">
        <v>0.23699999999999999</v>
      </c>
      <c r="O299" s="10">
        <v>0.14499999999999999</v>
      </c>
      <c r="P299" s="10">
        <v>0.18</v>
      </c>
      <c r="Q299" s="10">
        <v>0.37</v>
      </c>
      <c r="R299" s="10">
        <v>0.36799999999999999</v>
      </c>
    </row>
    <row r="300" spans="1:24" x14ac:dyDescent="0.35">
      <c r="A300" t="s">
        <v>835</v>
      </c>
      <c r="B300" s="8">
        <v>10</v>
      </c>
      <c r="C300" t="s">
        <v>836</v>
      </c>
      <c r="D300" s="8">
        <v>96534584</v>
      </c>
      <c r="E300" s="8">
        <f t="shared" si="8"/>
        <v>94774827</v>
      </c>
      <c r="F300" t="s">
        <v>836</v>
      </c>
      <c r="G300" t="s">
        <v>837</v>
      </c>
      <c r="H300" t="s">
        <v>19</v>
      </c>
      <c r="I300" t="s">
        <v>249</v>
      </c>
      <c r="J300" s="9" t="s">
        <v>22</v>
      </c>
      <c r="K300" s="9" t="s">
        <v>21</v>
      </c>
      <c r="L300" s="10">
        <v>0.38179999999999997</v>
      </c>
      <c r="M300" s="9">
        <v>110</v>
      </c>
      <c r="N300" s="10">
        <v>0.50900000000000001</v>
      </c>
      <c r="O300" s="10">
        <v>0.44400000000000001</v>
      </c>
      <c r="P300" s="10">
        <v>0.66200000000000003</v>
      </c>
      <c r="Q300" s="10">
        <v>0.621</v>
      </c>
      <c r="R300" s="10">
        <v>0.42399999999999999</v>
      </c>
    </row>
    <row r="301" spans="1:24" x14ac:dyDescent="0.35">
      <c r="A301" s="7"/>
      <c r="B301" s="8">
        <v>10</v>
      </c>
      <c r="C301" t="s">
        <v>838</v>
      </c>
      <c r="D301" s="8">
        <v>96535152</v>
      </c>
      <c r="E301" s="8">
        <f t="shared" si="8"/>
        <v>94775395</v>
      </c>
      <c r="F301" t="s">
        <v>839</v>
      </c>
      <c r="G301" t="s">
        <v>840</v>
      </c>
      <c r="H301" t="s">
        <v>841</v>
      </c>
      <c r="I301" t="s">
        <v>249</v>
      </c>
      <c r="J301" s="9" t="s">
        <v>22</v>
      </c>
      <c r="K301" s="9" t="s">
        <v>21</v>
      </c>
      <c r="L301" s="10">
        <v>2.7269999999999999E-2</v>
      </c>
      <c r="M301" s="9">
        <v>110</v>
      </c>
      <c r="N301" s="10">
        <v>2E-3</v>
      </c>
      <c r="O301" s="11">
        <v>0</v>
      </c>
      <c r="P301" s="10">
        <v>8.0000000000000002E-3</v>
      </c>
      <c r="Q301" s="10">
        <v>0</v>
      </c>
      <c r="R301" s="9">
        <v>0</v>
      </c>
    </row>
    <row r="302" spans="1:24" x14ac:dyDescent="0.35">
      <c r="A302" s="7"/>
      <c r="B302" s="8">
        <v>10</v>
      </c>
      <c r="C302" t="s">
        <v>842</v>
      </c>
      <c r="D302" s="8">
        <v>96536056</v>
      </c>
      <c r="E302" s="8">
        <f>D302-1759757</f>
        <v>94776299</v>
      </c>
      <c r="F302" t="s">
        <v>842</v>
      </c>
      <c r="G302" t="s">
        <v>843</v>
      </c>
      <c r="H302" t="s">
        <v>19</v>
      </c>
      <c r="I302" t="s">
        <v>249</v>
      </c>
      <c r="J302" s="9" t="s">
        <v>21</v>
      </c>
      <c r="K302" s="9" t="s">
        <v>22</v>
      </c>
      <c r="L302" s="10">
        <v>0.40910000000000002</v>
      </c>
      <c r="M302" s="9">
        <v>110</v>
      </c>
      <c r="N302" s="10">
        <v>0.2</v>
      </c>
      <c r="O302" s="10">
        <v>0.17399999999999999</v>
      </c>
      <c r="P302" s="10">
        <v>0.154</v>
      </c>
      <c r="Q302" s="10">
        <v>0.13</v>
      </c>
      <c r="R302" s="10">
        <v>0.38700000000000001</v>
      </c>
    </row>
    <row r="303" spans="1:24" x14ac:dyDescent="0.35">
      <c r="A303" s="7"/>
      <c r="B303" s="8">
        <v>10</v>
      </c>
      <c r="C303" t="s">
        <v>844</v>
      </c>
      <c r="D303" s="8">
        <v>96540410</v>
      </c>
      <c r="E303" s="8">
        <f t="shared" si="8"/>
        <v>94780653</v>
      </c>
      <c r="F303" t="s">
        <v>845</v>
      </c>
      <c r="G303" t="s">
        <v>846</v>
      </c>
      <c r="H303" t="s">
        <v>847</v>
      </c>
      <c r="I303" t="s">
        <v>334</v>
      </c>
      <c r="J303" s="9" t="s">
        <v>22</v>
      </c>
      <c r="K303" s="9" t="s">
        <v>21</v>
      </c>
      <c r="L303" s="10">
        <v>2.7269999999999999E-2</v>
      </c>
      <c r="M303" s="9">
        <v>110</v>
      </c>
      <c r="N303" s="10">
        <v>1.4E-2</v>
      </c>
      <c r="O303" s="11">
        <v>0</v>
      </c>
      <c r="P303" s="10">
        <v>2E-3</v>
      </c>
      <c r="Q303" s="10">
        <v>1.2E-2</v>
      </c>
      <c r="R303" s="10">
        <v>5.6000000000000001E-2</v>
      </c>
    </row>
    <row r="304" spans="1:24" ht="15.5" x14ac:dyDescent="0.35">
      <c r="A304" s="18"/>
      <c r="B304" s="19">
        <v>10</v>
      </c>
      <c r="C304" s="20" t="s">
        <v>848</v>
      </c>
      <c r="D304" s="19">
        <v>96541616</v>
      </c>
      <c r="E304" s="19">
        <f t="shared" si="8"/>
        <v>94781859</v>
      </c>
      <c r="F304" s="20" t="s">
        <v>848</v>
      </c>
      <c r="G304" s="20" t="s">
        <v>849</v>
      </c>
      <c r="H304" s="20" t="s">
        <v>775</v>
      </c>
      <c r="I304" s="20" t="s">
        <v>850</v>
      </c>
      <c r="J304" s="21" t="s">
        <v>22</v>
      </c>
      <c r="K304" s="21" t="s">
        <v>21</v>
      </c>
      <c r="L304" s="22">
        <v>0.1182</v>
      </c>
      <c r="M304" s="21">
        <v>110</v>
      </c>
      <c r="N304" s="22">
        <v>0.221</v>
      </c>
      <c r="O304" s="22">
        <v>0.14499999999999999</v>
      </c>
      <c r="P304" s="22">
        <v>0.17</v>
      </c>
      <c r="Q304" s="22">
        <v>0.35799999999999998</v>
      </c>
      <c r="R304" s="22">
        <v>0.31230650154798761</v>
      </c>
      <c r="S304" s="20"/>
      <c r="T304" s="38" t="s">
        <v>1661</v>
      </c>
      <c r="U304" s="20"/>
      <c r="V304" s="20"/>
      <c r="W304" s="20"/>
      <c r="X304" s="20"/>
    </row>
    <row r="305" spans="1:18" x14ac:dyDescent="0.35">
      <c r="A305" s="7"/>
      <c r="B305" s="8">
        <v>10</v>
      </c>
      <c r="C305" t="s">
        <v>851</v>
      </c>
      <c r="D305" s="8">
        <v>96547463</v>
      </c>
      <c r="E305" s="8">
        <f t="shared" si="8"/>
        <v>94787706</v>
      </c>
      <c r="F305" t="s">
        <v>852</v>
      </c>
      <c r="G305" t="s">
        <v>853</v>
      </c>
      <c r="H305" t="s">
        <v>19</v>
      </c>
      <c r="I305" t="s">
        <v>249</v>
      </c>
      <c r="J305" s="9" t="s">
        <v>22</v>
      </c>
      <c r="K305" s="9" t="s">
        <v>21</v>
      </c>
      <c r="L305" s="10">
        <v>0.1182</v>
      </c>
      <c r="M305" s="9">
        <v>110</v>
      </c>
      <c r="N305" s="10">
        <v>0.221</v>
      </c>
      <c r="O305" s="10">
        <v>0.14499999999999999</v>
      </c>
      <c r="P305" s="10">
        <v>0.16900000000000001</v>
      </c>
      <c r="Q305" s="10">
        <v>0.35799999999999998</v>
      </c>
      <c r="R305" s="10">
        <v>0.313</v>
      </c>
    </row>
    <row r="306" spans="1:18" x14ac:dyDescent="0.35">
      <c r="A306" s="7"/>
      <c r="B306" s="8">
        <v>10</v>
      </c>
      <c r="C306" t="s">
        <v>854</v>
      </c>
      <c r="D306" s="8">
        <v>96563757</v>
      </c>
      <c r="E306" s="8">
        <f t="shared" si="8"/>
        <v>94804000</v>
      </c>
      <c r="F306" t="s">
        <v>855</v>
      </c>
      <c r="G306" t="s">
        <v>856</v>
      </c>
      <c r="H306" t="s">
        <v>19</v>
      </c>
      <c r="I306" t="s">
        <v>249</v>
      </c>
      <c r="J306" s="9" t="s">
        <v>22</v>
      </c>
      <c r="K306" s="9" t="s">
        <v>21</v>
      </c>
      <c r="L306" s="10">
        <v>2.7269999999999999E-2</v>
      </c>
      <c r="M306" s="9">
        <v>110</v>
      </c>
      <c r="N306" s="10">
        <v>0.224</v>
      </c>
      <c r="O306" s="10">
        <v>0.33300000000000002</v>
      </c>
      <c r="P306" s="10">
        <v>2.1000000000000001E-2</v>
      </c>
      <c r="Q306" s="10">
        <v>0.23300000000000001</v>
      </c>
      <c r="R306" s="10">
        <v>0.17100000000000001</v>
      </c>
    </row>
    <row r="307" spans="1:18" x14ac:dyDescent="0.35">
      <c r="A307" s="7"/>
      <c r="B307" s="8">
        <v>10</v>
      </c>
      <c r="C307" t="s">
        <v>857</v>
      </c>
      <c r="D307" s="8">
        <v>96575069</v>
      </c>
      <c r="E307" s="8">
        <f t="shared" si="8"/>
        <v>94815312</v>
      </c>
      <c r="F307" t="s">
        <v>857</v>
      </c>
      <c r="G307" t="s">
        <v>858</v>
      </c>
      <c r="H307" t="s">
        <v>19</v>
      </c>
      <c r="I307" t="s">
        <v>249</v>
      </c>
      <c r="J307" s="9" t="s">
        <v>21</v>
      </c>
      <c r="K307" s="9" t="s">
        <v>26</v>
      </c>
      <c r="L307" s="10">
        <v>0.14549999999999999</v>
      </c>
      <c r="M307" s="9">
        <v>110</v>
      </c>
      <c r="N307" s="10">
        <v>0.23300000000000001</v>
      </c>
      <c r="O307" s="10">
        <v>0.14499999999999999</v>
      </c>
      <c r="P307" s="10">
        <v>0.21299999999999999</v>
      </c>
      <c r="Q307" s="10">
        <v>0.35799999999999998</v>
      </c>
      <c r="R307" s="10">
        <v>0.312</v>
      </c>
    </row>
    <row r="308" spans="1:18" x14ac:dyDescent="0.35">
      <c r="A308" s="7"/>
      <c r="B308" s="8">
        <v>10</v>
      </c>
      <c r="C308" t="s">
        <v>859</v>
      </c>
      <c r="D308" s="8">
        <v>96581094</v>
      </c>
      <c r="E308" s="8">
        <f t="shared" si="8"/>
        <v>94821337</v>
      </c>
      <c r="F308" t="s">
        <v>859</v>
      </c>
      <c r="G308" t="s">
        <v>860</v>
      </c>
      <c r="H308" t="s">
        <v>19</v>
      </c>
      <c r="I308" t="s">
        <v>249</v>
      </c>
      <c r="J308" s="9" t="s">
        <v>21</v>
      </c>
      <c r="K308" s="9" t="s">
        <v>22</v>
      </c>
      <c r="L308" s="10">
        <v>8.1820000000000004E-2</v>
      </c>
      <c r="M308" s="9">
        <v>110</v>
      </c>
      <c r="N308" s="10">
        <v>0.23</v>
      </c>
      <c r="O308" s="10">
        <v>0.33600000000000002</v>
      </c>
      <c r="P308" s="10">
        <v>4.2999999999999997E-2</v>
      </c>
      <c r="Q308" s="10">
        <v>0.23300000000000001</v>
      </c>
      <c r="R308" s="10">
        <v>0.16900000000000001</v>
      </c>
    </row>
    <row r="309" spans="1:18" x14ac:dyDescent="0.35">
      <c r="A309" s="7"/>
      <c r="B309" s="8">
        <v>10</v>
      </c>
      <c r="C309" t="s">
        <v>861</v>
      </c>
      <c r="D309" s="8">
        <v>96602398</v>
      </c>
      <c r="E309" s="8">
        <f t="shared" si="8"/>
        <v>94842641</v>
      </c>
      <c r="F309" t="s">
        <v>861</v>
      </c>
      <c r="G309" t="s">
        <v>862</v>
      </c>
      <c r="H309" t="s">
        <v>19</v>
      </c>
      <c r="I309" t="s">
        <v>249</v>
      </c>
      <c r="J309" s="9" t="s">
        <v>22</v>
      </c>
      <c r="K309" s="9" t="s">
        <v>121</v>
      </c>
      <c r="L309" s="10">
        <v>0.1182</v>
      </c>
      <c r="M309" s="9">
        <v>110</v>
      </c>
      <c r="N309" s="10">
        <v>0.221</v>
      </c>
      <c r="O309" s="10">
        <v>0.14499999999999999</v>
      </c>
      <c r="P309" s="10">
        <v>0.17</v>
      </c>
      <c r="Q309" s="10">
        <v>0.35799999999999998</v>
      </c>
      <c r="R309" s="10">
        <v>0.312</v>
      </c>
    </row>
    <row r="310" spans="1:18" x14ac:dyDescent="0.35">
      <c r="A310" s="7"/>
      <c r="B310" s="8">
        <v>10</v>
      </c>
      <c r="C310" t="s">
        <v>863</v>
      </c>
      <c r="D310" s="8">
        <v>96602623</v>
      </c>
      <c r="E310" s="8">
        <f t="shared" si="8"/>
        <v>94842866</v>
      </c>
      <c r="F310" t="s">
        <v>864</v>
      </c>
      <c r="G310" t="s">
        <v>865</v>
      </c>
      <c r="H310" t="s">
        <v>866</v>
      </c>
      <c r="I310" t="s">
        <v>867</v>
      </c>
      <c r="J310" s="9" t="s">
        <v>22</v>
      </c>
      <c r="K310" s="9" t="s">
        <v>21</v>
      </c>
      <c r="L310" s="10">
        <v>9.2589999999999999E-3</v>
      </c>
      <c r="M310" s="9">
        <v>108</v>
      </c>
      <c r="N310" s="10">
        <v>4.9000000000000002E-2</v>
      </c>
      <c r="O310" s="10">
        <v>6.9000000000000006E-2</v>
      </c>
      <c r="P310" s="10">
        <v>2E-3</v>
      </c>
      <c r="Q310" s="10">
        <v>0.109</v>
      </c>
      <c r="R310" s="10">
        <v>0.04</v>
      </c>
    </row>
    <row r="311" spans="1:18" x14ac:dyDescent="0.35">
      <c r="A311" s="7"/>
      <c r="B311" s="8">
        <v>10</v>
      </c>
      <c r="C311" t="s">
        <v>868</v>
      </c>
      <c r="D311" s="8">
        <v>96603414</v>
      </c>
      <c r="E311" s="8">
        <f t="shared" si="8"/>
        <v>94843657</v>
      </c>
      <c r="F311" t="s">
        <v>868</v>
      </c>
      <c r="G311" t="s">
        <v>869</v>
      </c>
      <c r="H311" t="s">
        <v>19</v>
      </c>
      <c r="I311" t="s">
        <v>249</v>
      </c>
      <c r="J311" s="9" t="s">
        <v>21</v>
      </c>
      <c r="K311" s="9" t="s">
        <v>22</v>
      </c>
      <c r="L311" s="10">
        <v>0.1636</v>
      </c>
      <c r="M311" s="9">
        <v>110</v>
      </c>
      <c r="N311" s="10">
        <v>0.156</v>
      </c>
      <c r="O311" s="10">
        <v>0.22500000000000001</v>
      </c>
      <c r="P311" s="10">
        <v>0.246</v>
      </c>
      <c r="Q311" s="10">
        <v>0.13600000000000001</v>
      </c>
      <c r="R311" s="10">
        <v>1.4999999999999999E-2</v>
      </c>
    </row>
    <row r="312" spans="1:18" x14ac:dyDescent="0.35">
      <c r="A312" s="7"/>
      <c r="B312" s="8">
        <v>10</v>
      </c>
      <c r="C312" t="s">
        <v>870</v>
      </c>
      <c r="D312" s="8">
        <v>96609984</v>
      </c>
      <c r="E312" s="8">
        <f t="shared" si="8"/>
        <v>94850227</v>
      </c>
      <c r="F312" t="s">
        <v>871</v>
      </c>
      <c r="G312" t="s">
        <v>872</v>
      </c>
      <c r="H312" t="s">
        <v>19</v>
      </c>
      <c r="I312" t="s">
        <v>249</v>
      </c>
      <c r="J312" s="9" t="s">
        <v>22</v>
      </c>
      <c r="K312" s="9" t="s">
        <v>21</v>
      </c>
      <c r="L312" s="10">
        <v>2.7269999999999999E-2</v>
      </c>
      <c r="M312" s="9">
        <v>110</v>
      </c>
      <c r="N312" s="10">
        <v>1.50987071403206E-2</v>
      </c>
      <c r="O312" s="11">
        <v>0</v>
      </c>
      <c r="P312" s="10">
        <v>5.6000000000000001E-2</v>
      </c>
      <c r="Q312" s="11">
        <v>0</v>
      </c>
      <c r="R312" s="9">
        <v>0</v>
      </c>
    </row>
    <row r="313" spans="1:18" x14ac:dyDescent="0.35">
      <c r="A313" s="12"/>
      <c r="B313" s="13">
        <v>10</v>
      </c>
      <c r="C313" s="14" t="s">
        <v>873</v>
      </c>
      <c r="D313" s="13">
        <v>96614725</v>
      </c>
      <c r="E313" s="13">
        <f t="shared" si="8"/>
        <v>94854968</v>
      </c>
      <c r="F313" s="14" t="s">
        <v>873</v>
      </c>
      <c r="G313" s="14" t="s">
        <v>874</v>
      </c>
      <c r="H313" s="14" t="s">
        <v>222</v>
      </c>
      <c r="I313" s="14" t="s">
        <v>249</v>
      </c>
      <c r="J313" s="16" t="s">
        <v>22</v>
      </c>
      <c r="K313" s="16" t="s">
        <v>26</v>
      </c>
      <c r="L313" s="15">
        <v>0.14549999999999999</v>
      </c>
      <c r="M313" s="16">
        <v>110</v>
      </c>
      <c r="N313" s="15">
        <v>0.23300000000000001</v>
      </c>
      <c r="O313" s="15">
        <v>0.14499999999999999</v>
      </c>
      <c r="P313" s="15">
        <v>0.21299999999999999</v>
      </c>
      <c r="Q313" s="15">
        <v>0.35799999999999998</v>
      </c>
      <c r="R313" s="15">
        <v>0.31160541586073504</v>
      </c>
    </row>
    <row r="314" spans="1:18" x14ac:dyDescent="0.35">
      <c r="A314" s="7" t="s">
        <v>875</v>
      </c>
      <c r="B314" s="8">
        <v>10</v>
      </c>
      <c r="C314" t="s">
        <v>876</v>
      </c>
      <c r="D314" s="8">
        <v>96698690</v>
      </c>
      <c r="E314" s="8">
        <f>D314-1759757</f>
        <v>94938933</v>
      </c>
      <c r="F314" t="s">
        <v>877</v>
      </c>
      <c r="G314" t="s">
        <v>878</v>
      </c>
      <c r="H314" t="s">
        <v>19</v>
      </c>
      <c r="I314" t="s">
        <v>249</v>
      </c>
      <c r="J314" s="9" t="s">
        <v>21</v>
      </c>
      <c r="K314" s="9" t="s">
        <v>22</v>
      </c>
      <c r="L314" s="10">
        <v>0.1273</v>
      </c>
      <c r="M314" s="9">
        <v>110</v>
      </c>
      <c r="N314" s="10">
        <v>0.14399999999999999</v>
      </c>
      <c r="O314" s="10">
        <v>0.223</v>
      </c>
      <c r="P314" s="10">
        <v>0.20200000000000001</v>
      </c>
      <c r="Q314" s="10">
        <v>0.13600000000000001</v>
      </c>
      <c r="R314" s="10">
        <v>1.6E-2</v>
      </c>
    </row>
    <row r="315" spans="1:18" x14ac:dyDescent="0.35">
      <c r="A315" t="s">
        <v>879</v>
      </c>
      <c r="B315" s="8">
        <v>10</v>
      </c>
      <c r="C315" t="s">
        <v>880</v>
      </c>
      <c r="D315" s="8">
        <v>96699789</v>
      </c>
      <c r="E315" s="8">
        <f t="shared" ref="E315:E355" si="9">D315-1759757</f>
        <v>94940032</v>
      </c>
      <c r="F315" t="s">
        <v>881</v>
      </c>
      <c r="G315" t="s">
        <v>882</v>
      </c>
      <c r="H315" t="s">
        <v>19</v>
      </c>
      <c r="I315" t="s">
        <v>249</v>
      </c>
      <c r="J315" s="9" t="s">
        <v>22</v>
      </c>
      <c r="K315" s="9" t="s">
        <v>21</v>
      </c>
      <c r="L315" s="10">
        <v>9.0910000000000001E-3</v>
      </c>
      <c r="M315" s="9">
        <v>110</v>
      </c>
      <c r="N315" s="10">
        <v>4.2999999999999997E-2</v>
      </c>
      <c r="O315" s="10">
        <v>9.4E-2</v>
      </c>
      <c r="P315" s="10">
        <v>4.0000000000000001E-3</v>
      </c>
      <c r="Q315" s="10">
        <v>7.9000000000000001E-2</v>
      </c>
      <c r="R315" s="10">
        <v>1E-3</v>
      </c>
    </row>
    <row r="316" spans="1:18" x14ac:dyDescent="0.35">
      <c r="A316" s="7"/>
      <c r="B316" s="8">
        <v>10</v>
      </c>
      <c r="C316" t="s">
        <v>883</v>
      </c>
      <c r="D316" s="8">
        <v>96701850</v>
      </c>
      <c r="E316" s="8">
        <f t="shared" si="9"/>
        <v>94942093</v>
      </c>
      <c r="F316" t="s">
        <v>884</v>
      </c>
      <c r="G316" t="s">
        <v>885</v>
      </c>
      <c r="H316" t="s">
        <v>19</v>
      </c>
      <c r="I316" t="s">
        <v>249</v>
      </c>
      <c r="J316" s="9" t="s">
        <v>21</v>
      </c>
      <c r="K316" s="9" t="s">
        <v>22</v>
      </c>
      <c r="L316" s="10">
        <v>0.1273</v>
      </c>
      <c r="M316" s="9">
        <v>110</v>
      </c>
      <c r="N316" s="10">
        <v>0.14399999999999999</v>
      </c>
      <c r="O316" s="10">
        <v>0.223</v>
      </c>
      <c r="P316" s="10">
        <v>0.20300000000000001</v>
      </c>
      <c r="Q316" s="10">
        <v>0.13600000000000001</v>
      </c>
      <c r="R316" s="10">
        <v>1.4999999999999999E-2</v>
      </c>
    </row>
    <row r="317" spans="1:18" x14ac:dyDescent="0.35">
      <c r="A317" s="7"/>
      <c r="B317" s="8">
        <v>10</v>
      </c>
      <c r="C317" t="s">
        <v>886</v>
      </c>
      <c r="D317" s="8">
        <v>96707202</v>
      </c>
      <c r="E317" s="8">
        <f t="shared" si="9"/>
        <v>94947445</v>
      </c>
      <c r="F317" t="s">
        <v>887</v>
      </c>
      <c r="G317" t="s">
        <v>888</v>
      </c>
      <c r="H317" t="s">
        <v>19</v>
      </c>
      <c r="I317" t="s">
        <v>249</v>
      </c>
      <c r="J317" s="9" t="s">
        <v>22</v>
      </c>
      <c r="K317" s="9" t="s">
        <v>21</v>
      </c>
      <c r="L317" s="10">
        <v>0.1273</v>
      </c>
      <c r="M317" s="9">
        <v>110</v>
      </c>
      <c r="N317" s="10">
        <v>0.16400000000000001</v>
      </c>
      <c r="O317" s="10">
        <v>0.19800000000000001</v>
      </c>
      <c r="P317" s="10">
        <v>0.20899999999999999</v>
      </c>
      <c r="Q317" s="10">
        <v>0.155</v>
      </c>
      <c r="R317" s="10">
        <v>8.7999999999999995E-2</v>
      </c>
    </row>
    <row r="318" spans="1:18" x14ac:dyDescent="0.35">
      <c r="A318" s="7"/>
      <c r="B318" s="8">
        <v>10</v>
      </c>
      <c r="C318" t="s">
        <v>889</v>
      </c>
      <c r="D318" s="8">
        <v>96708974</v>
      </c>
      <c r="E318" s="8">
        <f t="shared" si="9"/>
        <v>94949217</v>
      </c>
      <c r="F318" t="s">
        <v>890</v>
      </c>
      <c r="G318" t="s">
        <v>891</v>
      </c>
      <c r="H318" t="s">
        <v>892</v>
      </c>
      <c r="I318" t="s">
        <v>893</v>
      </c>
      <c r="J318" s="9" t="s">
        <v>21</v>
      </c>
      <c r="K318" s="9" t="s">
        <v>22</v>
      </c>
      <c r="L318" s="10">
        <v>6.3640000000000002E-2</v>
      </c>
      <c r="M318" s="9">
        <v>110</v>
      </c>
      <c r="N318" s="10">
        <v>2.1999999999999999E-2</v>
      </c>
      <c r="O318" s="10">
        <v>1E-3</v>
      </c>
      <c r="P318" s="10">
        <v>8.2000000000000003E-2</v>
      </c>
      <c r="Q318" s="11">
        <v>0</v>
      </c>
      <c r="R318" s="9">
        <v>0</v>
      </c>
    </row>
    <row r="319" spans="1:18" x14ac:dyDescent="0.35">
      <c r="A319" s="7"/>
      <c r="B319" s="8">
        <v>10</v>
      </c>
      <c r="C319" t="s">
        <v>894</v>
      </c>
      <c r="D319" s="8">
        <v>96712078</v>
      </c>
      <c r="E319" s="8">
        <f t="shared" si="9"/>
        <v>94952321</v>
      </c>
      <c r="F319" t="s">
        <v>895</v>
      </c>
      <c r="G319" t="s">
        <v>896</v>
      </c>
      <c r="H319" t="s">
        <v>19</v>
      </c>
      <c r="I319" t="s">
        <v>249</v>
      </c>
      <c r="J319" s="9" t="s">
        <v>121</v>
      </c>
      <c r="K319" s="9" t="s">
        <v>22</v>
      </c>
      <c r="L319" s="10">
        <v>9.0910000000000001E-3</v>
      </c>
      <c r="M319" s="9">
        <v>110</v>
      </c>
      <c r="N319" s="10">
        <v>7.0000000000000001E-3</v>
      </c>
      <c r="O319" s="11">
        <v>0</v>
      </c>
      <c r="P319" s="10">
        <v>2.5000000000000001E-2</v>
      </c>
      <c r="Q319" s="9">
        <v>0</v>
      </c>
      <c r="R319" s="9">
        <v>0</v>
      </c>
    </row>
    <row r="320" spans="1:18" x14ac:dyDescent="0.35">
      <c r="A320" s="7"/>
      <c r="B320" s="8">
        <v>10</v>
      </c>
      <c r="C320" t="s">
        <v>897</v>
      </c>
      <c r="D320" s="8">
        <v>96725535</v>
      </c>
      <c r="E320" s="8">
        <f t="shared" si="9"/>
        <v>94965778</v>
      </c>
      <c r="F320" t="s">
        <v>898</v>
      </c>
      <c r="G320" t="s">
        <v>899</v>
      </c>
      <c r="H320" t="s">
        <v>19</v>
      </c>
      <c r="I320" t="s">
        <v>249</v>
      </c>
      <c r="J320" s="9" t="s">
        <v>26</v>
      </c>
      <c r="K320" s="9" t="s">
        <v>22</v>
      </c>
      <c r="L320" s="10">
        <v>0.1273</v>
      </c>
      <c r="M320" s="9">
        <v>110</v>
      </c>
      <c r="N320" s="10">
        <v>0.16400000000000001</v>
      </c>
      <c r="O320" s="10">
        <v>0.19800000000000001</v>
      </c>
      <c r="P320" s="10">
        <v>0.20899999999999999</v>
      </c>
      <c r="Q320" s="10">
        <v>0.155</v>
      </c>
      <c r="R320" s="10">
        <v>8.7999999999999995E-2</v>
      </c>
    </row>
    <row r="321" spans="1:23" x14ac:dyDescent="0.35">
      <c r="A321" s="7"/>
      <c r="B321" s="8">
        <v>10</v>
      </c>
      <c r="C321" t="s">
        <v>900</v>
      </c>
      <c r="D321" s="8">
        <v>96730064</v>
      </c>
      <c r="E321" s="8">
        <f t="shared" si="9"/>
        <v>94970307</v>
      </c>
      <c r="F321" t="s">
        <v>901</v>
      </c>
      <c r="G321" t="s">
        <v>902</v>
      </c>
      <c r="H321" t="s">
        <v>19</v>
      </c>
      <c r="I321" t="s">
        <v>249</v>
      </c>
      <c r="J321" s="9" t="s">
        <v>22</v>
      </c>
      <c r="K321" s="9" t="s">
        <v>21</v>
      </c>
      <c r="L321" s="10">
        <v>6.3640000000000002E-2</v>
      </c>
      <c r="M321" s="9">
        <v>110</v>
      </c>
      <c r="N321" s="10">
        <v>0.17899999999999999</v>
      </c>
      <c r="O321" s="10">
        <v>0.16400000000000001</v>
      </c>
      <c r="P321" s="10">
        <v>1.6E-2</v>
      </c>
      <c r="Q321" s="10">
        <v>0.34200000000000003</v>
      </c>
      <c r="R321" s="10">
        <v>0.307</v>
      </c>
    </row>
    <row r="322" spans="1:23" x14ac:dyDescent="0.35">
      <c r="A322" s="7"/>
      <c r="B322" s="8">
        <v>10</v>
      </c>
      <c r="C322" t="s">
        <v>903</v>
      </c>
      <c r="D322" s="8">
        <v>96731292</v>
      </c>
      <c r="E322" s="8">
        <f t="shared" si="9"/>
        <v>94971535</v>
      </c>
      <c r="F322" t="s">
        <v>903</v>
      </c>
      <c r="G322" t="s">
        <v>904</v>
      </c>
      <c r="H322" t="s">
        <v>19</v>
      </c>
      <c r="I322" t="s">
        <v>249</v>
      </c>
      <c r="J322" s="9" t="s">
        <v>22</v>
      </c>
      <c r="K322" s="9" t="s">
        <v>21</v>
      </c>
      <c r="L322" s="10">
        <v>0.13639999999999999</v>
      </c>
      <c r="M322" s="9">
        <v>110</v>
      </c>
      <c r="N322" s="10">
        <v>0.14599999999999999</v>
      </c>
      <c r="O322" s="10">
        <v>0.224</v>
      </c>
      <c r="P322" s="10">
        <v>0.20799999999999999</v>
      </c>
      <c r="Q322" s="10">
        <v>0.13700000000000001</v>
      </c>
      <c r="R322" s="10">
        <v>1.4999999999999999E-2</v>
      </c>
    </row>
    <row r="323" spans="1:23" x14ac:dyDescent="0.35">
      <c r="A323" s="7"/>
      <c r="B323" s="8">
        <v>10</v>
      </c>
      <c r="C323" t="s">
        <v>905</v>
      </c>
      <c r="D323" s="8">
        <v>96732097</v>
      </c>
      <c r="E323" s="8">
        <f t="shared" si="9"/>
        <v>94972340</v>
      </c>
      <c r="F323" t="s">
        <v>906</v>
      </c>
      <c r="G323" t="s">
        <v>907</v>
      </c>
      <c r="H323" t="s">
        <v>19</v>
      </c>
      <c r="I323" t="s">
        <v>249</v>
      </c>
      <c r="J323" s="9" t="s">
        <v>21</v>
      </c>
      <c r="K323" s="9" t="s">
        <v>22</v>
      </c>
      <c r="L323" s="10">
        <v>0.13639999999999999</v>
      </c>
      <c r="M323" s="9">
        <v>110</v>
      </c>
      <c r="N323" s="10">
        <v>0.14699999999999999</v>
      </c>
      <c r="O323" s="10">
        <v>0.223</v>
      </c>
      <c r="P323" s="10">
        <v>0.214</v>
      </c>
      <c r="Q323" s="10">
        <v>0.13600000000000001</v>
      </c>
      <c r="R323" s="10">
        <v>1.6E-2</v>
      </c>
    </row>
    <row r="324" spans="1:23" x14ac:dyDescent="0.35">
      <c r="A324" s="7"/>
      <c r="B324" s="8">
        <v>10</v>
      </c>
      <c r="C324" t="s">
        <v>908</v>
      </c>
      <c r="D324" s="8">
        <v>96732731</v>
      </c>
      <c r="E324" s="8">
        <f t="shared" si="9"/>
        <v>94972974</v>
      </c>
      <c r="F324" t="s">
        <v>908</v>
      </c>
      <c r="G324" t="s">
        <v>909</v>
      </c>
      <c r="H324" t="s">
        <v>19</v>
      </c>
      <c r="I324" t="s">
        <v>249</v>
      </c>
      <c r="J324" s="9" t="s">
        <v>22</v>
      </c>
      <c r="K324" s="9" t="s">
        <v>26</v>
      </c>
      <c r="L324" s="10">
        <v>0.4909</v>
      </c>
      <c r="M324" s="9">
        <v>110</v>
      </c>
      <c r="N324" s="10">
        <v>0.39200000000000002</v>
      </c>
      <c r="O324" s="10">
        <v>0.36399999999999999</v>
      </c>
      <c r="P324" s="10">
        <v>0.222</v>
      </c>
      <c r="Q324" s="10">
        <v>0.34899999999999998</v>
      </c>
      <c r="R324" s="10">
        <v>0.56499999999999995</v>
      </c>
    </row>
    <row r="325" spans="1:23" x14ac:dyDescent="0.35">
      <c r="A325" s="7"/>
      <c r="B325" s="8">
        <v>10</v>
      </c>
      <c r="C325" t="s">
        <v>910</v>
      </c>
      <c r="D325" s="8">
        <v>96734339</v>
      </c>
      <c r="E325" s="8">
        <f t="shared" si="9"/>
        <v>94974582</v>
      </c>
      <c r="F325" t="s">
        <v>911</v>
      </c>
      <c r="G325" t="s">
        <v>912</v>
      </c>
      <c r="H325" t="s">
        <v>19</v>
      </c>
      <c r="I325" t="s">
        <v>249</v>
      </c>
      <c r="J325" s="9" t="s">
        <v>22</v>
      </c>
      <c r="K325" s="9" t="s">
        <v>26</v>
      </c>
      <c r="L325" s="10">
        <v>9.0910000000000001E-3</v>
      </c>
      <c r="M325" s="9">
        <v>110</v>
      </c>
      <c r="N325" s="10">
        <v>5.1999999999999998E-2</v>
      </c>
      <c r="O325" s="10">
        <v>7.2999999999999995E-2</v>
      </c>
      <c r="P325" s="10">
        <v>1.0999999999999999E-2</v>
      </c>
      <c r="Q325" s="10">
        <v>0.115</v>
      </c>
      <c r="R325" s="10">
        <v>3.4000000000000002E-2</v>
      </c>
    </row>
    <row r="326" spans="1:23" ht="15.5" x14ac:dyDescent="0.35">
      <c r="A326" s="18"/>
      <c r="B326" s="19">
        <v>10</v>
      </c>
      <c r="C326" s="20" t="s">
        <v>913</v>
      </c>
      <c r="D326" s="19">
        <v>96740981</v>
      </c>
      <c r="E326" s="19">
        <f t="shared" si="9"/>
        <v>94981224</v>
      </c>
      <c r="F326" s="20" t="s">
        <v>914</v>
      </c>
      <c r="G326" s="20" t="s">
        <v>915</v>
      </c>
      <c r="H326" s="20" t="s">
        <v>916</v>
      </c>
      <c r="I326" s="20" t="s">
        <v>917</v>
      </c>
      <c r="J326" s="21" t="s">
        <v>22</v>
      </c>
      <c r="K326" s="21" t="s">
        <v>21</v>
      </c>
      <c r="L326" s="22">
        <v>2.7269999999999999E-2</v>
      </c>
      <c r="M326" s="21">
        <v>110</v>
      </c>
      <c r="N326" s="22">
        <v>7.01549062409594E-3</v>
      </c>
      <c r="O326" s="22">
        <v>2E-3</v>
      </c>
      <c r="P326" s="22">
        <v>2.4E-2</v>
      </c>
      <c r="Q326" s="22">
        <v>1E-3</v>
      </c>
      <c r="R326" s="21">
        <v>0</v>
      </c>
      <c r="S326" s="20"/>
      <c r="T326" s="38" t="s">
        <v>1660</v>
      </c>
      <c r="U326" s="20"/>
      <c r="V326" s="20"/>
      <c r="W326" s="20"/>
    </row>
    <row r="327" spans="1:23" ht="15.5" x14ac:dyDescent="0.35">
      <c r="A327" s="18"/>
      <c r="B327" s="19">
        <v>10</v>
      </c>
      <c r="C327" s="20" t="s">
        <v>918</v>
      </c>
      <c r="D327" s="19">
        <v>96741053</v>
      </c>
      <c r="E327" s="19">
        <f t="shared" si="9"/>
        <v>94981296</v>
      </c>
      <c r="F327" s="20" t="s">
        <v>919</v>
      </c>
      <c r="G327" s="20" t="s">
        <v>920</v>
      </c>
      <c r="H327" s="20" t="s">
        <v>921</v>
      </c>
      <c r="I327" s="20" t="s">
        <v>334</v>
      </c>
      <c r="J327" s="21" t="s">
        <v>26</v>
      </c>
      <c r="K327" s="21" t="s">
        <v>22</v>
      </c>
      <c r="L327" s="22">
        <v>9.0910000000000001E-3</v>
      </c>
      <c r="M327" s="21">
        <v>110</v>
      </c>
      <c r="N327" s="22">
        <v>4.9453727928899099E-2</v>
      </c>
      <c r="O327" s="22">
        <v>7.2999999999999995E-2</v>
      </c>
      <c r="P327" s="22">
        <v>2E-3</v>
      </c>
      <c r="Q327" s="22">
        <v>0.109</v>
      </c>
      <c r="R327" s="22">
        <v>3.4000000000000002E-2</v>
      </c>
      <c r="S327" s="20"/>
      <c r="T327" s="38" t="s">
        <v>1660</v>
      </c>
      <c r="U327" s="20"/>
      <c r="V327" s="20"/>
      <c r="W327" s="20"/>
    </row>
    <row r="328" spans="1:23" x14ac:dyDescent="0.35">
      <c r="A328" s="7"/>
      <c r="B328" s="8">
        <v>10</v>
      </c>
      <c r="C328" t="s">
        <v>922</v>
      </c>
      <c r="D328" s="8">
        <v>96743943</v>
      </c>
      <c r="E328" s="8">
        <f t="shared" si="9"/>
        <v>94984186</v>
      </c>
      <c r="F328" t="s">
        <v>922</v>
      </c>
      <c r="G328" t="s">
        <v>923</v>
      </c>
      <c r="H328" t="s">
        <v>19</v>
      </c>
      <c r="I328" t="s">
        <v>249</v>
      </c>
      <c r="J328" s="9" t="s">
        <v>22</v>
      </c>
      <c r="K328" s="9" t="s">
        <v>21</v>
      </c>
      <c r="L328" s="10">
        <v>0.1273</v>
      </c>
      <c r="M328" s="9">
        <v>110</v>
      </c>
      <c r="N328" s="10">
        <v>0.16400000000000001</v>
      </c>
      <c r="O328" s="10">
        <v>0.19800000000000001</v>
      </c>
      <c r="P328" s="10">
        <v>0.21</v>
      </c>
      <c r="Q328" s="10">
        <v>0.155</v>
      </c>
      <c r="R328" s="10">
        <v>8.7999999999999995E-2</v>
      </c>
    </row>
    <row r="329" spans="1:23" x14ac:dyDescent="0.35">
      <c r="A329" s="7"/>
      <c r="B329" s="8">
        <v>10</v>
      </c>
      <c r="C329" t="s">
        <v>924</v>
      </c>
      <c r="D329" s="8">
        <v>96744251</v>
      </c>
      <c r="E329" s="8">
        <f t="shared" si="9"/>
        <v>94984494</v>
      </c>
      <c r="F329" t="s">
        <v>925</v>
      </c>
      <c r="G329" t="s">
        <v>926</v>
      </c>
      <c r="H329" t="s">
        <v>19</v>
      </c>
      <c r="I329" t="s">
        <v>249</v>
      </c>
      <c r="J329" s="9" t="s">
        <v>21</v>
      </c>
      <c r="K329" s="9" t="s">
        <v>22</v>
      </c>
      <c r="L329" s="10">
        <v>9.0910000000000001E-3</v>
      </c>
      <c r="M329" s="9">
        <v>110</v>
      </c>
      <c r="N329" s="10">
        <v>5.0000000000000001E-3</v>
      </c>
      <c r="O329" s="11">
        <v>0</v>
      </c>
      <c r="P329" s="10">
        <v>1.7999999999999999E-2</v>
      </c>
      <c r="Q329" s="9">
        <v>0</v>
      </c>
      <c r="R329" s="9">
        <v>0</v>
      </c>
    </row>
    <row r="330" spans="1:23" x14ac:dyDescent="0.35">
      <c r="A330" s="7"/>
      <c r="B330" s="8">
        <v>10</v>
      </c>
      <c r="C330" t="s">
        <v>927</v>
      </c>
      <c r="D330" s="8">
        <v>96744732</v>
      </c>
      <c r="E330" s="8">
        <f t="shared" si="9"/>
        <v>94984975</v>
      </c>
      <c r="F330" t="s">
        <v>928</v>
      </c>
      <c r="G330" t="s">
        <v>929</v>
      </c>
      <c r="H330" t="s">
        <v>19</v>
      </c>
      <c r="I330" t="s">
        <v>249</v>
      </c>
      <c r="J330" s="9" t="s">
        <v>22</v>
      </c>
      <c r="K330" s="9" t="s">
        <v>21</v>
      </c>
      <c r="L330" s="10">
        <v>9.0910000000000001E-3</v>
      </c>
      <c r="M330" s="9">
        <v>110</v>
      </c>
      <c r="N330" s="10">
        <v>0.05</v>
      </c>
      <c r="O330" s="10">
        <v>7.2999999999999995E-2</v>
      </c>
      <c r="P330" s="10">
        <v>8.9999999999999993E-3</v>
      </c>
      <c r="Q330" s="10">
        <v>0.108</v>
      </c>
      <c r="R330" s="10">
        <v>3.3000000000000002E-2</v>
      </c>
    </row>
    <row r="331" spans="1:23" x14ac:dyDescent="0.35">
      <c r="A331" s="7"/>
      <c r="B331" s="8">
        <v>10</v>
      </c>
      <c r="C331" t="s">
        <v>930</v>
      </c>
      <c r="D331" s="8">
        <v>96748495</v>
      </c>
      <c r="E331" s="8">
        <f t="shared" si="9"/>
        <v>94988738</v>
      </c>
      <c r="F331" t="s">
        <v>931</v>
      </c>
      <c r="G331" t="s">
        <v>932</v>
      </c>
      <c r="H331" t="s">
        <v>19</v>
      </c>
      <c r="I331" t="s">
        <v>249</v>
      </c>
      <c r="J331" s="9" t="s">
        <v>121</v>
      </c>
      <c r="K331" s="9" t="s">
        <v>22</v>
      </c>
      <c r="L331" s="10">
        <v>0.38179999999999997</v>
      </c>
      <c r="M331" s="9">
        <v>110</v>
      </c>
      <c r="N331" s="10">
        <v>0.55500000000000005</v>
      </c>
      <c r="O331" s="10">
        <v>0.58599999999999997</v>
      </c>
      <c r="P331" s="10">
        <v>0.67300000000000004</v>
      </c>
      <c r="Q331" s="10">
        <v>0.63400000000000001</v>
      </c>
      <c r="R331" s="10">
        <v>0.41</v>
      </c>
    </row>
    <row r="332" spans="1:23" x14ac:dyDescent="0.35">
      <c r="A332" s="7"/>
      <c r="B332" s="8">
        <v>10</v>
      </c>
      <c r="C332" t="s">
        <v>933</v>
      </c>
      <c r="D332" s="8">
        <v>96748635</v>
      </c>
      <c r="E332" s="8">
        <f t="shared" si="9"/>
        <v>94988878</v>
      </c>
      <c r="F332" t="s">
        <v>933</v>
      </c>
      <c r="G332" t="s">
        <v>934</v>
      </c>
      <c r="H332" t="s">
        <v>935</v>
      </c>
      <c r="I332" t="s">
        <v>936</v>
      </c>
      <c r="J332" s="9" t="s">
        <v>22</v>
      </c>
      <c r="K332" s="9" t="s">
        <v>21</v>
      </c>
      <c r="L332" s="10">
        <v>9.0910000000000001E-3</v>
      </c>
      <c r="M332" s="9">
        <v>110</v>
      </c>
      <c r="N332" s="10">
        <v>3.4000000000000002E-2</v>
      </c>
      <c r="O332" s="10">
        <v>2E-3</v>
      </c>
      <c r="P332" s="10">
        <v>0.12</v>
      </c>
      <c r="Q332" s="11">
        <v>0</v>
      </c>
      <c r="R332" s="9">
        <v>0</v>
      </c>
    </row>
    <row r="333" spans="1:23" x14ac:dyDescent="0.35">
      <c r="A333" s="7"/>
      <c r="B333" s="8">
        <v>10</v>
      </c>
      <c r="C333" t="s">
        <v>937</v>
      </c>
      <c r="D333" s="8">
        <v>96748737</v>
      </c>
      <c r="E333" s="8">
        <f t="shared" si="9"/>
        <v>94988980</v>
      </c>
      <c r="F333" t="s">
        <v>938</v>
      </c>
      <c r="G333" t="s">
        <v>939</v>
      </c>
      <c r="H333" t="s">
        <v>940</v>
      </c>
      <c r="I333" t="s">
        <v>755</v>
      </c>
      <c r="J333" s="9" t="s">
        <v>121</v>
      </c>
      <c r="K333" s="9" t="s">
        <v>22</v>
      </c>
      <c r="L333" s="10">
        <v>9.0910000000000001E-3</v>
      </c>
      <c r="M333" s="9">
        <v>110</v>
      </c>
      <c r="N333" s="10">
        <v>4.9000000000000002E-2</v>
      </c>
      <c r="O333" s="10">
        <v>7.2999999999999995E-2</v>
      </c>
      <c r="P333" s="10">
        <v>5.0000000000000001E-3</v>
      </c>
      <c r="Q333" s="10">
        <v>0.109</v>
      </c>
      <c r="R333" s="10">
        <v>3.3000000000000002E-2</v>
      </c>
    </row>
    <row r="334" spans="1:23" x14ac:dyDescent="0.35">
      <c r="A334" s="7"/>
      <c r="B334" s="8">
        <v>10</v>
      </c>
      <c r="C334" t="s">
        <v>941</v>
      </c>
      <c r="D334" s="8">
        <v>96748873</v>
      </c>
      <c r="E334" s="8">
        <f>D334-1759757</f>
        <v>94989116</v>
      </c>
      <c r="F334" t="s">
        <v>942</v>
      </c>
      <c r="G334" t="s">
        <v>943</v>
      </c>
      <c r="H334" t="s">
        <v>222</v>
      </c>
      <c r="I334" t="s">
        <v>944</v>
      </c>
      <c r="J334" s="9" t="s">
        <v>22</v>
      </c>
      <c r="K334" s="9" t="s">
        <v>21</v>
      </c>
      <c r="L334" s="10">
        <v>9.0910000000000001E-3</v>
      </c>
      <c r="M334" s="9">
        <v>110</v>
      </c>
      <c r="N334" s="10">
        <v>0.01</v>
      </c>
      <c r="O334" s="11">
        <v>0</v>
      </c>
      <c r="P334" s="10">
        <v>3.7999999999999999E-2</v>
      </c>
      <c r="Q334" s="11">
        <v>0</v>
      </c>
      <c r="R334" s="9">
        <v>0</v>
      </c>
    </row>
    <row r="335" spans="1:23" x14ac:dyDescent="0.35">
      <c r="A335" s="12"/>
      <c r="B335" s="13">
        <v>10</v>
      </c>
      <c r="C335" s="14" t="s">
        <v>945</v>
      </c>
      <c r="D335" s="13">
        <v>96748893</v>
      </c>
      <c r="E335" s="13">
        <f t="shared" si="9"/>
        <v>94989136</v>
      </c>
      <c r="F335" s="14" t="s">
        <v>946</v>
      </c>
      <c r="G335" s="14" t="s">
        <v>947</v>
      </c>
      <c r="H335" s="14" t="s">
        <v>222</v>
      </c>
      <c r="I335" s="14" t="s">
        <v>948</v>
      </c>
      <c r="J335" s="16" t="s">
        <v>21</v>
      </c>
      <c r="K335" s="16" t="s">
        <v>26</v>
      </c>
      <c r="L335" s="15">
        <v>2.7269999999999999E-2</v>
      </c>
      <c r="M335" s="16">
        <v>110</v>
      </c>
      <c r="N335" s="15">
        <v>4.8000000000000001E-2</v>
      </c>
      <c r="O335" s="15">
        <v>0.124</v>
      </c>
      <c r="P335" s="15">
        <v>8.0000000000000002E-3</v>
      </c>
      <c r="Q335" s="15">
        <v>3.5000000000000003E-2</v>
      </c>
      <c r="R335" s="15">
        <v>5.7714505579068874E-4</v>
      </c>
    </row>
    <row r="336" spans="1:23" x14ac:dyDescent="0.35">
      <c r="A336" s="7" t="s">
        <v>949</v>
      </c>
      <c r="B336" s="8">
        <v>10</v>
      </c>
      <c r="C336" t="s">
        <v>950</v>
      </c>
      <c r="D336" s="8">
        <v>96796796</v>
      </c>
      <c r="E336" s="8">
        <f t="shared" si="9"/>
        <v>95037039</v>
      </c>
      <c r="F336" t="s">
        <v>951</v>
      </c>
      <c r="G336" t="s">
        <v>952</v>
      </c>
      <c r="H336" t="s">
        <v>222</v>
      </c>
      <c r="I336" t="s">
        <v>953</v>
      </c>
      <c r="J336" s="9" t="s">
        <v>22</v>
      </c>
      <c r="K336" s="9" t="s">
        <v>21</v>
      </c>
      <c r="L336" s="10">
        <v>2.7269999999999999E-2</v>
      </c>
      <c r="M336" s="9">
        <v>110</v>
      </c>
      <c r="N336" s="10">
        <v>6.0000000000000001E-3</v>
      </c>
      <c r="O336" s="11">
        <v>0</v>
      </c>
      <c r="P336" s="10">
        <v>2.1999999999999999E-2</v>
      </c>
      <c r="Q336" s="11">
        <v>0</v>
      </c>
      <c r="R336" s="9">
        <v>0</v>
      </c>
    </row>
    <row r="337" spans="1:23" x14ac:dyDescent="0.35">
      <c r="A337" t="s">
        <v>954</v>
      </c>
      <c r="B337" s="8">
        <v>10</v>
      </c>
      <c r="C337" t="s">
        <v>955</v>
      </c>
      <c r="D337" s="8">
        <v>96796861</v>
      </c>
      <c r="E337" s="8">
        <f t="shared" si="9"/>
        <v>95037104</v>
      </c>
      <c r="F337" t="s">
        <v>955</v>
      </c>
      <c r="G337" t="s">
        <v>956</v>
      </c>
      <c r="H337" t="s">
        <v>222</v>
      </c>
      <c r="I337" t="s">
        <v>755</v>
      </c>
      <c r="J337" s="9" t="s">
        <v>22</v>
      </c>
      <c r="K337" s="9" t="s">
        <v>21</v>
      </c>
      <c r="L337" s="10">
        <v>0.3</v>
      </c>
      <c r="M337" s="9">
        <v>110</v>
      </c>
      <c r="N337" s="10">
        <v>0.30099999999999999</v>
      </c>
      <c r="O337" s="10">
        <v>0.19800000000000001</v>
      </c>
      <c r="P337" s="10">
        <v>0.36599999999999999</v>
      </c>
      <c r="Q337" s="10">
        <v>0.35</v>
      </c>
      <c r="R337" s="10">
        <v>0.38</v>
      </c>
    </row>
    <row r="338" spans="1:23" x14ac:dyDescent="0.35">
      <c r="A338" s="7"/>
      <c r="B338" s="8">
        <v>10</v>
      </c>
      <c r="C338" t="s">
        <v>957</v>
      </c>
      <c r="D338" s="8">
        <v>96797270</v>
      </c>
      <c r="E338" s="8">
        <f t="shared" si="9"/>
        <v>95037513</v>
      </c>
      <c r="F338" t="s">
        <v>957</v>
      </c>
      <c r="G338" t="s">
        <v>958</v>
      </c>
      <c r="H338" t="s">
        <v>19</v>
      </c>
      <c r="I338" t="s">
        <v>249</v>
      </c>
      <c r="J338" s="9" t="s">
        <v>21</v>
      </c>
      <c r="K338" s="9" t="s">
        <v>22</v>
      </c>
      <c r="L338" s="10">
        <v>0.2364</v>
      </c>
      <c r="M338" s="9">
        <v>110</v>
      </c>
      <c r="N338" s="10">
        <v>0.247</v>
      </c>
      <c r="O338" s="10">
        <v>0.33100000000000002</v>
      </c>
      <c r="P338" s="10">
        <v>0.33300000000000002</v>
      </c>
      <c r="Q338" s="10">
        <v>0.25900000000000001</v>
      </c>
      <c r="R338" s="10">
        <v>7.2999999999999995E-2</v>
      </c>
    </row>
    <row r="339" spans="1:23" x14ac:dyDescent="0.35">
      <c r="A339" s="7"/>
      <c r="B339" s="8">
        <v>10</v>
      </c>
      <c r="C339" t="s">
        <v>959</v>
      </c>
      <c r="D339" s="8">
        <v>96797470</v>
      </c>
      <c r="E339" s="8">
        <f t="shared" si="9"/>
        <v>95037713</v>
      </c>
      <c r="F339" t="s">
        <v>959</v>
      </c>
      <c r="G339" t="s">
        <v>960</v>
      </c>
      <c r="H339" t="s">
        <v>19</v>
      </c>
      <c r="I339" t="s">
        <v>249</v>
      </c>
      <c r="J339" s="9" t="s">
        <v>21</v>
      </c>
      <c r="K339" s="9" t="s">
        <v>22</v>
      </c>
      <c r="L339" s="10">
        <v>0.38179999999999997</v>
      </c>
      <c r="M339" s="9">
        <v>110</v>
      </c>
      <c r="N339" s="10">
        <v>0.35699999999999998</v>
      </c>
      <c r="O339" s="10">
        <v>0.313</v>
      </c>
      <c r="P339" s="10">
        <v>0.184</v>
      </c>
      <c r="Q339" s="10">
        <v>0.33</v>
      </c>
      <c r="R339" s="10">
        <v>0.54700000000000004</v>
      </c>
    </row>
    <row r="340" spans="1:23" x14ac:dyDescent="0.35">
      <c r="A340" s="7"/>
      <c r="B340" s="8">
        <v>10</v>
      </c>
      <c r="C340" t="s">
        <v>961</v>
      </c>
      <c r="D340" s="8">
        <v>96797752</v>
      </c>
      <c r="E340" s="8">
        <f t="shared" si="9"/>
        <v>95037995</v>
      </c>
      <c r="F340" t="s">
        <v>961</v>
      </c>
      <c r="G340" t="s">
        <v>962</v>
      </c>
      <c r="H340" t="s">
        <v>19</v>
      </c>
      <c r="I340" t="s">
        <v>249</v>
      </c>
      <c r="J340" s="9" t="s">
        <v>26</v>
      </c>
      <c r="K340" s="9" t="s">
        <v>22</v>
      </c>
      <c r="L340" s="10">
        <v>7.2730000000000003E-2</v>
      </c>
      <c r="M340" s="9">
        <v>110</v>
      </c>
      <c r="N340" s="10">
        <v>7.1999999999999995E-2</v>
      </c>
      <c r="O340" s="10">
        <v>6.7000000000000004E-2</v>
      </c>
      <c r="P340" s="10">
        <v>0.16300000000000001</v>
      </c>
      <c r="Q340" s="10">
        <v>2.9000000000000001E-2</v>
      </c>
      <c r="R340" s="10">
        <v>1.7999999999999999E-2</v>
      </c>
    </row>
    <row r="341" spans="1:23" x14ac:dyDescent="0.35">
      <c r="A341" s="7"/>
      <c r="B341" s="8">
        <v>10</v>
      </c>
      <c r="C341" t="s">
        <v>963</v>
      </c>
      <c r="D341" s="8">
        <v>96798548</v>
      </c>
      <c r="E341" s="8">
        <f t="shared" si="9"/>
        <v>95038791</v>
      </c>
      <c r="F341" t="s">
        <v>964</v>
      </c>
      <c r="G341" t="s">
        <v>965</v>
      </c>
      <c r="H341" t="s">
        <v>19</v>
      </c>
      <c r="I341" t="s">
        <v>249</v>
      </c>
      <c r="J341" s="9" t="s">
        <v>22</v>
      </c>
      <c r="K341" s="9" t="s">
        <v>21</v>
      </c>
      <c r="L341" s="10">
        <v>0.3</v>
      </c>
      <c r="M341" s="9">
        <v>110</v>
      </c>
      <c r="N341" s="10">
        <v>0.3</v>
      </c>
      <c r="O341" s="10">
        <v>0.19800000000000001</v>
      </c>
      <c r="P341" s="10">
        <v>0.36099999999999999</v>
      </c>
      <c r="Q341" s="10">
        <v>0.35</v>
      </c>
      <c r="R341" s="10">
        <v>0.38</v>
      </c>
    </row>
    <row r="342" spans="1:23" x14ac:dyDescent="0.35">
      <c r="A342" s="7"/>
      <c r="B342" s="8">
        <v>10</v>
      </c>
      <c r="C342" t="s">
        <v>966</v>
      </c>
      <c r="D342" s="8">
        <v>96798715</v>
      </c>
      <c r="E342" s="8">
        <f t="shared" si="9"/>
        <v>95038958</v>
      </c>
      <c r="F342" t="s">
        <v>967</v>
      </c>
      <c r="G342" t="s">
        <v>968</v>
      </c>
      <c r="H342" t="s">
        <v>969</v>
      </c>
      <c r="I342" t="s">
        <v>970</v>
      </c>
      <c r="J342" s="9" t="s">
        <v>22</v>
      </c>
      <c r="K342" s="9" t="s">
        <v>21</v>
      </c>
      <c r="L342" s="10">
        <v>9.0910000000000001E-3</v>
      </c>
      <c r="M342" s="9">
        <v>110</v>
      </c>
      <c r="N342" s="10">
        <v>5.0000000000000001E-3</v>
      </c>
      <c r="O342" s="11">
        <v>0</v>
      </c>
      <c r="P342" s="9">
        <v>0</v>
      </c>
      <c r="Q342" s="9">
        <v>0</v>
      </c>
      <c r="R342" s="10">
        <v>2.4E-2</v>
      </c>
    </row>
    <row r="343" spans="1:23" x14ac:dyDescent="0.35">
      <c r="A343" s="7"/>
      <c r="B343" s="8">
        <v>10</v>
      </c>
      <c r="C343" t="s">
        <v>971</v>
      </c>
      <c r="D343" s="8">
        <v>96798749</v>
      </c>
      <c r="E343" s="8">
        <f t="shared" si="9"/>
        <v>95038992</v>
      </c>
      <c r="F343" t="s">
        <v>972</v>
      </c>
      <c r="G343" t="s">
        <v>973</v>
      </c>
      <c r="H343" t="s">
        <v>974</v>
      </c>
      <c r="I343" t="s">
        <v>334</v>
      </c>
      <c r="J343" s="9" t="s">
        <v>21</v>
      </c>
      <c r="K343" s="9" t="s">
        <v>22</v>
      </c>
      <c r="L343" s="10">
        <v>2.7269999999999999E-2</v>
      </c>
      <c r="M343" s="9">
        <v>110</v>
      </c>
      <c r="N343" s="10">
        <v>4.5999999999999999E-2</v>
      </c>
      <c r="O343" s="10">
        <v>0.11799999999999999</v>
      </c>
      <c r="P343" s="10">
        <v>8.0000000000000002E-3</v>
      </c>
      <c r="Q343" s="10">
        <v>0.03</v>
      </c>
      <c r="R343" s="10">
        <v>5.7647963105303607E-4</v>
      </c>
    </row>
    <row r="344" spans="1:23" x14ac:dyDescent="0.35">
      <c r="A344" s="7"/>
      <c r="B344" s="8">
        <v>10</v>
      </c>
      <c r="C344" t="s">
        <v>975</v>
      </c>
      <c r="D344" s="8">
        <v>96811045</v>
      </c>
      <c r="E344" s="8">
        <f t="shared" si="9"/>
        <v>95051288</v>
      </c>
      <c r="F344" t="s">
        <v>976</v>
      </c>
      <c r="G344" t="s">
        <v>977</v>
      </c>
      <c r="H344" t="s">
        <v>19</v>
      </c>
      <c r="I344" t="s">
        <v>249</v>
      </c>
      <c r="J344" s="9" t="s">
        <v>26</v>
      </c>
      <c r="K344" s="9" t="s">
        <v>21</v>
      </c>
      <c r="L344" s="10">
        <v>0.35449999999999998</v>
      </c>
      <c r="M344" s="9">
        <v>110</v>
      </c>
      <c r="N344" s="10">
        <v>0.35099999999999998</v>
      </c>
      <c r="O344" s="10">
        <v>0.23799999999999999</v>
      </c>
      <c r="P344" s="10">
        <v>0.48099999999999998</v>
      </c>
      <c r="Q344" s="10">
        <v>0.378</v>
      </c>
      <c r="R344" s="10">
        <v>0.38</v>
      </c>
    </row>
    <row r="345" spans="1:23" x14ac:dyDescent="0.35">
      <c r="A345" s="7"/>
      <c r="B345" s="8">
        <v>10</v>
      </c>
      <c r="C345" t="s">
        <v>978</v>
      </c>
      <c r="D345" s="8">
        <v>96813943</v>
      </c>
      <c r="E345" s="8">
        <f t="shared" si="9"/>
        <v>95054186</v>
      </c>
      <c r="F345" t="s">
        <v>979</v>
      </c>
      <c r="G345" t="s">
        <v>980</v>
      </c>
      <c r="H345" t="s">
        <v>19</v>
      </c>
      <c r="I345" t="s">
        <v>249</v>
      </c>
      <c r="J345" s="9" t="s">
        <v>121</v>
      </c>
      <c r="K345" s="9" t="s">
        <v>22</v>
      </c>
      <c r="L345" s="10">
        <v>0.1</v>
      </c>
      <c r="M345" s="9">
        <v>110</v>
      </c>
      <c r="N345" s="10">
        <v>0.105</v>
      </c>
      <c r="O345" s="10">
        <v>5.6000000000000001E-2</v>
      </c>
      <c r="P345" s="10">
        <v>0.218</v>
      </c>
      <c r="Q345" s="10">
        <v>6.2E-2</v>
      </c>
      <c r="R345" s="10">
        <v>7.0999999999999994E-2</v>
      </c>
    </row>
    <row r="346" spans="1:23" ht="15.5" x14ac:dyDescent="0.35">
      <c r="A346" s="18"/>
      <c r="B346" s="19">
        <v>10</v>
      </c>
      <c r="C346" s="20" t="s">
        <v>981</v>
      </c>
      <c r="D346" s="19">
        <v>96818106</v>
      </c>
      <c r="E346" s="19">
        <f t="shared" si="9"/>
        <v>95058349</v>
      </c>
      <c r="F346" s="20" t="s">
        <v>981</v>
      </c>
      <c r="G346" s="20" t="s">
        <v>982</v>
      </c>
      <c r="H346" s="20" t="s">
        <v>983</v>
      </c>
      <c r="I346" s="20" t="s">
        <v>850</v>
      </c>
      <c r="J346" s="21" t="s">
        <v>22</v>
      </c>
      <c r="K346" s="21" t="s">
        <v>121</v>
      </c>
      <c r="L346" s="22">
        <v>9.0910000000000005E-2</v>
      </c>
      <c r="M346" s="21">
        <v>110</v>
      </c>
      <c r="N346" s="22">
        <v>5.5E-2</v>
      </c>
      <c r="O346" s="22">
        <v>4.0000000000000001E-3</v>
      </c>
      <c r="P346" s="22">
        <v>0.189</v>
      </c>
      <c r="Q346" s="22">
        <v>1.2E-2</v>
      </c>
      <c r="R346" s="21">
        <v>0</v>
      </c>
      <c r="S346" s="20"/>
      <c r="T346" s="38" t="s">
        <v>1662</v>
      </c>
      <c r="U346" s="20"/>
      <c r="V346" s="20"/>
      <c r="W346" s="20"/>
    </row>
    <row r="347" spans="1:23" x14ac:dyDescent="0.35">
      <c r="A347" s="7"/>
      <c r="B347" s="8">
        <v>10</v>
      </c>
      <c r="C347" t="s">
        <v>984</v>
      </c>
      <c r="D347" s="8">
        <v>96818362</v>
      </c>
      <c r="E347" s="8">
        <f>D347-1759757</f>
        <v>95058605</v>
      </c>
      <c r="F347" t="s">
        <v>984</v>
      </c>
      <c r="G347" t="s">
        <v>985</v>
      </c>
      <c r="H347" t="s">
        <v>19</v>
      </c>
      <c r="I347" t="s">
        <v>249</v>
      </c>
      <c r="J347" s="9" t="s">
        <v>21</v>
      </c>
      <c r="K347" s="9" t="s">
        <v>22</v>
      </c>
      <c r="L347" s="10">
        <v>0.20910000000000001</v>
      </c>
      <c r="M347" s="9">
        <v>110</v>
      </c>
      <c r="N347" s="10">
        <v>0.246</v>
      </c>
      <c r="O347" s="10">
        <v>0.19400000000000001</v>
      </c>
      <c r="P347" s="10">
        <v>0.17699999999999999</v>
      </c>
      <c r="Q347" s="10">
        <v>0.33700000000000002</v>
      </c>
      <c r="R347" s="10">
        <v>0.38</v>
      </c>
    </row>
    <row r="348" spans="1:23" x14ac:dyDescent="0.35">
      <c r="A348" s="7"/>
      <c r="B348" s="8">
        <v>10</v>
      </c>
      <c r="C348" t="s">
        <v>986</v>
      </c>
      <c r="D348" s="8">
        <v>96824883</v>
      </c>
      <c r="E348" s="8">
        <f t="shared" si="9"/>
        <v>95065126</v>
      </c>
      <c r="F348" t="s">
        <v>986</v>
      </c>
      <c r="G348" t="s">
        <v>987</v>
      </c>
      <c r="H348" t="s">
        <v>19</v>
      </c>
      <c r="I348" t="s">
        <v>249</v>
      </c>
      <c r="J348" s="9" t="s">
        <v>21</v>
      </c>
      <c r="K348" s="9" t="s">
        <v>22</v>
      </c>
      <c r="L348" s="10">
        <v>0.38179999999999997</v>
      </c>
      <c r="M348" s="9">
        <v>110</v>
      </c>
      <c r="N348" s="10">
        <v>0.39700000000000002</v>
      </c>
      <c r="O348" s="10">
        <v>0.35599999999999998</v>
      </c>
      <c r="P348" s="10">
        <v>0.48899999999999999</v>
      </c>
      <c r="Q348" s="10">
        <v>0.40799999999999997</v>
      </c>
      <c r="R348" s="10">
        <v>0.38100000000000001</v>
      </c>
    </row>
    <row r="349" spans="1:23" x14ac:dyDescent="0.35">
      <c r="A349" s="7"/>
      <c r="B349" s="8">
        <v>10</v>
      </c>
      <c r="C349" t="s">
        <v>988</v>
      </c>
      <c r="D349" s="8">
        <v>96826966</v>
      </c>
      <c r="E349" s="8">
        <f t="shared" si="9"/>
        <v>95067209</v>
      </c>
      <c r="F349" t="s">
        <v>989</v>
      </c>
      <c r="G349" t="s">
        <v>990</v>
      </c>
      <c r="H349" t="s">
        <v>991</v>
      </c>
      <c r="I349" t="s">
        <v>992</v>
      </c>
      <c r="J349" s="9" t="s">
        <v>22</v>
      </c>
      <c r="K349" s="9" t="s">
        <v>21</v>
      </c>
      <c r="L349" s="10">
        <v>1.8180000000000002E-2</v>
      </c>
      <c r="M349" s="9">
        <v>110</v>
      </c>
      <c r="N349" s="10">
        <v>4.5999999999999999E-2</v>
      </c>
      <c r="O349" s="10">
        <v>2E-3</v>
      </c>
      <c r="P349" s="10">
        <v>0.16400000000000001</v>
      </c>
      <c r="Q349" s="9">
        <v>0</v>
      </c>
      <c r="R349" s="9">
        <v>0</v>
      </c>
    </row>
    <row r="350" spans="1:23" ht="15.5" x14ac:dyDescent="0.35">
      <c r="A350" s="23"/>
      <c r="B350" s="24">
        <v>10</v>
      </c>
      <c r="C350" s="25" t="s">
        <v>993</v>
      </c>
      <c r="D350" s="24">
        <v>96827030</v>
      </c>
      <c r="E350" s="24">
        <f t="shared" si="9"/>
        <v>95067273</v>
      </c>
      <c r="F350" s="25" t="s">
        <v>994</v>
      </c>
      <c r="G350" s="25" t="s">
        <v>995</v>
      </c>
      <c r="H350" s="25" t="s">
        <v>996</v>
      </c>
      <c r="I350" s="25" t="s">
        <v>334</v>
      </c>
      <c r="J350" s="26" t="s">
        <v>22</v>
      </c>
      <c r="K350" s="26" t="s">
        <v>21</v>
      </c>
      <c r="L350" s="27">
        <v>2.7269999999999999E-2</v>
      </c>
      <c r="M350" s="26">
        <v>110</v>
      </c>
      <c r="N350" s="27">
        <v>4.5999999999999999E-2</v>
      </c>
      <c r="O350" s="27">
        <v>0.11799999999999999</v>
      </c>
      <c r="P350" s="27">
        <v>8.0000000000000002E-3</v>
      </c>
      <c r="Q350" s="27">
        <v>0.03</v>
      </c>
      <c r="R350" s="27">
        <v>5.7781201848998464E-4</v>
      </c>
      <c r="S350" s="25"/>
      <c r="T350" s="38" t="s">
        <v>1662</v>
      </c>
      <c r="U350" s="25"/>
      <c r="V350" s="25"/>
      <c r="W350" s="25"/>
    </row>
    <row r="351" spans="1:23" x14ac:dyDescent="0.35">
      <c r="A351" s="7"/>
      <c r="B351" s="8">
        <v>10</v>
      </c>
      <c r="C351" t="s">
        <v>997</v>
      </c>
      <c r="D351" s="8">
        <v>96827150</v>
      </c>
      <c r="E351" s="8">
        <f t="shared" si="9"/>
        <v>95067393</v>
      </c>
      <c r="F351" t="s">
        <v>997</v>
      </c>
      <c r="G351" t="s">
        <v>998</v>
      </c>
      <c r="H351" t="s">
        <v>19</v>
      </c>
      <c r="I351" t="s">
        <v>249</v>
      </c>
      <c r="J351" s="9" t="s">
        <v>22</v>
      </c>
      <c r="K351" s="9" t="s">
        <v>21</v>
      </c>
      <c r="L351" s="10">
        <v>9.0910000000000005E-2</v>
      </c>
      <c r="M351" s="9">
        <v>110</v>
      </c>
      <c r="N351" s="10">
        <v>5.2999999999999999E-2</v>
      </c>
      <c r="O351" s="10">
        <v>4.0000000000000001E-3</v>
      </c>
      <c r="P351" s="10">
        <v>0.183</v>
      </c>
      <c r="Q351" s="10">
        <v>1.2E-2</v>
      </c>
      <c r="R351" s="9">
        <v>0</v>
      </c>
    </row>
    <row r="352" spans="1:23" x14ac:dyDescent="0.35">
      <c r="A352" s="7"/>
      <c r="B352" s="8">
        <v>10</v>
      </c>
      <c r="C352" t="s">
        <v>999</v>
      </c>
      <c r="D352" s="8">
        <v>96827178</v>
      </c>
      <c r="E352" s="8">
        <f t="shared" si="9"/>
        <v>95067421</v>
      </c>
      <c r="F352" t="s">
        <v>1000</v>
      </c>
      <c r="G352" t="s">
        <v>1001</v>
      </c>
      <c r="H352" t="s">
        <v>19</v>
      </c>
      <c r="I352" t="s">
        <v>249</v>
      </c>
      <c r="J352" s="9" t="s">
        <v>22</v>
      </c>
      <c r="K352" s="9" t="s">
        <v>21</v>
      </c>
      <c r="L352" s="10">
        <v>0.37269999999999998</v>
      </c>
      <c r="M352" s="9">
        <v>110</v>
      </c>
      <c r="N352" s="10">
        <v>0.35399999999999998</v>
      </c>
      <c r="O352" s="10">
        <v>0.316</v>
      </c>
      <c r="P352" s="10">
        <v>0.16800000000000001</v>
      </c>
      <c r="Q352" s="10">
        <v>0.33</v>
      </c>
      <c r="R352" s="10">
        <v>0.54700000000000004</v>
      </c>
    </row>
    <row r="353" spans="1:18" x14ac:dyDescent="0.35">
      <c r="A353" s="7"/>
      <c r="B353" s="8">
        <v>10</v>
      </c>
      <c r="C353" t="s">
        <v>1002</v>
      </c>
      <c r="D353" s="8">
        <v>96828160</v>
      </c>
      <c r="E353" s="8">
        <f t="shared" si="9"/>
        <v>95068403</v>
      </c>
      <c r="F353" t="s">
        <v>1002</v>
      </c>
      <c r="G353" t="s">
        <v>1003</v>
      </c>
      <c r="H353" t="s">
        <v>19</v>
      </c>
      <c r="I353" t="s">
        <v>249</v>
      </c>
      <c r="J353" s="9" t="s">
        <v>22</v>
      </c>
      <c r="K353" s="9" t="s">
        <v>21</v>
      </c>
      <c r="L353" s="10">
        <v>0.4</v>
      </c>
      <c r="M353" s="9">
        <v>110</v>
      </c>
      <c r="N353" s="10">
        <v>0.25800000000000001</v>
      </c>
      <c r="O353" s="10">
        <v>0.14199999999999999</v>
      </c>
      <c r="P353" s="10">
        <v>0.22800000000000001</v>
      </c>
      <c r="Q353" s="10">
        <v>0.18</v>
      </c>
      <c r="R353" s="10">
        <v>0.47599999999999998</v>
      </c>
    </row>
    <row r="354" spans="1:18" x14ac:dyDescent="0.35">
      <c r="A354" s="7"/>
      <c r="B354" s="8">
        <v>10</v>
      </c>
      <c r="C354" t="s">
        <v>1004</v>
      </c>
      <c r="D354" s="8">
        <v>96828323</v>
      </c>
      <c r="E354" s="8">
        <f t="shared" si="9"/>
        <v>95068566</v>
      </c>
      <c r="F354" t="s">
        <v>1005</v>
      </c>
      <c r="G354" t="s">
        <v>1006</v>
      </c>
      <c r="H354" t="s">
        <v>19</v>
      </c>
      <c r="I354" t="s">
        <v>249</v>
      </c>
      <c r="J354" s="9" t="s">
        <v>21</v>
      </c>
      <c r="K354" s="9" t="s">
        <v>22</v>
      </c>
      <c r="L354" s="10">
        <v>0.2</v>
      </c>
      <c r="M354" s="9">
        <v>110</v>
      </c>
      <c r="N354" s="10">
        <v>0.2</v>
      </c>
      <c r="O354" s="10">
        <v>0.28299999999999997</v>
      </c>
      <c r="P354" s="10">
        <v>0.25600000000000001</v>
      </c>
      <c r="Q354" s="10">
        <v>0.22</v>
      </c>
      <c r="R354" s="10">
        <v>5.8999999999999997E-2</v>
      </c>
    </row>
    <row r="355" spans="1:18" x14ac:dyDescent="0.35">
      <c r="A355" s="12"/>
      <c r="B355" s="13">
        <v>10</v>
      </c>
      <c r="C355" s="14" t="s">
        <v>1007</v>
      </c>
      <c r="D355" s="13">
        <v>96829245</v>
      </c>
      <c r="E355" s="13">
        <f t="shared" si="9"/>
        <v>95069488</v>
      </c>
      <c r="F355" s="14" t="s">
        <v>1008</v>
      </c>
      <c r="G355" s="14" t="s">
        <v>1009</v>
      </c>
      <c r="H355" s="14" t="s">
        <v>790</v>
      </c>
      <c r="I355" s="14" t="s">
        <v>1010</v>
      </c>
      <c r="J355" s="16" t="s">
        <v>26</v>
      </c>
      <c r="K355" s="16" t="s">
        <v>22</v>
      </c>
      <c r="L355" s="15">
        <v>9.0910000000000001E-3</v>
      </c>
      <c r="M355" s="16">
        <v>110</v>
      </c>
      <c r="N355" s="16" t="s">
        <v>791</v>
      </c>
      <c r="O355" s="17">
        <v>0</v>
      </c>
      <c r="P355" s="16">
        <v>2E-3</v>
      </c>
      <c r="Q355" s="16">
        <v>0</v>
      </c>
      <c r="R355" s="16">
        <v>0</v>
      </c>
    </row>
    <row r="356" spans="1:18" x14ac:dyDescent="0.35">
      <c r="A356" s="7" t="s">
        <v>1011</v>
      </c>
      <c r="B356" s="8">
        <v>10</v>
      </c>
      <c r="C356" t="s">
        <v>1012</v>
      </c>
      <c r="D356" s="8">
        <v>135340868</v>
      </c>
      <c r="E356" s="8">
        <f>D356-1813504</f>
        <v>133527364</v>
      </c>
      <c r="F356" t="s">
        <v>1013</v>
      </c>
      <c r="G356" t="s">
        <v>1014</v>
      </c>
      <c r="H356" t="s">
        <v>790</v>
      </c>
      <c r="I356" t="s">
        <v>391</v>
      </c>
      <c r="J356" s="9" t="s">
        <v>22</v>
      </c>
      <c r="K356" s="9" t="s">
        <v>21</v>
      </c>
      <c r="L356" s="10">
        <v>4.5449999999999997E-2</v>
      </c>
      <c r="M356" s="9">
        <v>110</v>
      </c>
      <c r="N356" s="10">
        <v>0.13800000000000001</v>
      </c>
      <c r="O356" s="9">
        <v>0.105</v>
      </c>
      <c r="P356" s="9">
        <v>0.78</v>
      </c>
      <c r="Q356" s="9">
        <v>0.35799999999999998</v>
      </c>
      <c r="R356" s="9">
        <v>3.3000000000000002E-2</v>
      </c>
    </row>
    <row r="357" spans="1:18" x14ac:dyDescent="0.35">
      <c r="A357" t="s">
        <v>1015</v>
      </c>
      <c r="B357" s="8">
        <v>10</v>
      </c>
      <c r="C357" t="s">
        <v>1016</v>
      </c>
      <c r="D357" s="8">
        <v>135342101</v>
      </c>
      <c r="E357" s="8">
        <f t="shared" ref="E357:E374" si="10">D357-1813504</f>
        <v>133528597</v>
      </c>
      <c r="F357" t="s">
        <v>1017</v>
      </c>
      <c r="G357" t="s">
        <v>1018</v>
      </c>
      <c r="H357" t="s">
        <v>1019</v>
      </c>
      <c r="I357" t="s">
        <v>391</v>
      </c>
      <c r="J357" s="9" t="s">
        <v>22</v>
      </c>
      <c r="K357" s="9" t="s">
        <v>21</v>
      </c>
      <c r="L357" s="10">
        <v>1.8180000000000002E-2</v>
      </c>
      <c r="M357" s="9">
        <v>110</v>
      </c>
      <c r="N357" s="10">
        <v>4.0000000000000001E-3</v>
      </c>
      <c r="O357" s="10">
        <v>1E-3</v>
      </c>
      <c r="P357" s="10">
        <v>1.4E-2</v>
      </c>
      <c r="Q357" s="11">
        <v>0</v>
      </c>
      <c r="R357" s="9">
        <v>0</v>
      </c>
    </row>
    <row r="358" spans="1:18" x14ac:dyDescent="0.35">
      <c r="A358" s="7"/>
      <c r="B358" s="8">
        <v>10</v>
      </c>
      <c r="C358" t="s">
        <v>1020</v>
      </c>
      <c r="D358" s="8">
        <v>135342583</v>
      </c>
      <c r="E358" s="8">
        <f t="shared" si="10"/>
        <v>133529079</v>
      </c>
      <c r="F358" t="s">
        <v>1020</v>
      </c>
      <c r="G358" t="s">
        <v>1021</v>
      </c>
      <c r="H358" t="s">
        <v>19</v>
      </c>
      <c r="I358" t="s">
        <v>391</v>
      </c>
      <c r="J358" s="9" t="s">
        <v>22</v>
      </c>
      <c r="K358" s="9" t="s">
        <v>21</v>
      </c>
      <c r="L358" s="10">
        <v>2.7269999999999999E-2</v>
      </c>
      <c r="M358" s="9">
        <v>110</v>
      </c>
      <c r="N358" s="10">
        <v>7.0999999999999994E-2</v>
      </c>
      <c r="O358" s="10">
        <v>5.7000000000000002E-2</v>
      </c>
      <c r="P358" s="10">
        <v>3.5000000000000003E-2</v>
      </c>
      <c r="Q358" s="10">
        <v>0.16500000000000001</v>
      </c>
      <c r="R358" s="10">
        <v>5.8999999999999997E-2</v>
      </c>
    </row>
    <row r="359" spans="1:18" x14ac:dyDescent="0.35">
      <c r="A359" s="7"/>
      <c r="B359" s="8">
        <v>10</v>
      </c>
      <c r="C359" t="s">
        <v>1022</v>
      </c>
      <c r="D359" s="8">
        <v>135343738</v>
      </c>
      <c r="E359" s="8">
        <f t="shared" si="10"/>
        <v>133530234</v>
      </c>
      <c r="F359" t="s">
        <v>1022</v>
      </c>
      <c r="G359" t="s">
        <v>1023</v>
      </c>
      <c r="H359" t="s">
        <v>19</v>
      </c>
      <c r="I359" t="s">
        <v>391</v>
      </c>
      <c r="J359" s="9" t="s">
        <v>22</v>
      </c>
      <c r="K359" s="9" t="s">
        <v>21</v>
      </c>
      <c r="L359" s="10">
        <v>0.42730000000000001</v>
      </c>
      <c r="M359" s="9">
        <v>110</v>
      </c>
      <c r="N359" s="9">
        <v>0.60499999999999998</v>
      </c>
      <c r="O359" s="9">
        <v>0.82299999999999995</v>
      </c>
      <c r="P359" s="9">
        <v>0.23599999999999999</v>
      </c>
      <c r="Q359" s="9">
        <v>0.63200000000000001</v>
      </c>
      <c r="R359" s="9">
        <v>0.73199999999999998</v>
      </c>
    </row>
    <row r="360" spans="1:18" x14ac:dyDescent="0.35">
      <c r="A360" s="7"/>
      <c r="B360" s="8">
        <v>10</v>
      </c>
      <c r="C360" t="s">
        <v>1024</v>
      </c>
      <c r="D360" s="8">
        <v>135344006</v>
      </c>
      <c r="E360" s="8">
        <f t="shared" si="10"/>
        <v>133530502</v>
      </c>
      <c r="F360" t="s">
        <v>1025</v>
      </c>
      <c r="G360" t="s">
        <v>1026</v>
      </c>
      <c r="H360" t="s">
        <v>19</v>
      </c>
      <c r="I360" t="s">
        <v>391</v>
      </c>
      <c r="J360" s="9" t="s">
        <v>21</v>
      </c>
      <c r="K360" s="9" t="s">
        <v>22</v>
      </c>
      <c r="L360" s="10">
        <v>0.1</v>
      </c>
      <c r="M360" s="9">
        <v>110</v>
      </c>
      <c r="N360" s="10">
        <v>4.9000000000000002E-2</v>
      </c>
      <c r="O360" s="10">
        <v>2.3E-2</v>
      </c>
      <c r="P360" s="10">
        <v>0.14799999999999999</v>
      </c>
      <c r="Q360" s="10">
        <v>0.01</v>
      </c>
      <c r="R360" s="9">
        <v>0</v>
      </c>
    </row>
    <row r="361" spans="1:18" x14ac:dyDescent="0.35">
      <c r="A361" s="7"/>
      <c r="B361" s="8">
        <v>10</v>
      </c>
      <c r="C361" t="s">
        <v>1027</v>
      </c>
      <c r="D361" s="8">
        <v>135344381</v>
      </c>
      <c r="E361" s="8">
        <f t="shared" si="10"/>
        <v>133530877</v>
      </c>
      <c r="F361" t="s">
        <v>1027</v>
      </c>
      <c r="G361" t="s">
        <v>1028</v>
      </c>
      <c r="H361" t="s">
        <v>19</v>
      </c>
      <c r="I361" t="s">
        <v>391</v>
      </c>
      <c r="J361" s="9" t="s">
        <v>22</v>
      </c>
      <c r="K361" s="9" t="s">
        <v>21</v>
      </c>
      <c r="L361" s="10">
        <v>0.14549999999999999</v>
      </c>
      <c r="M361" s="9">
        <v>110</v>
      </c>
      <c r="N361" s="10">
        <v>4.9000000000000002E-2</v>
      </c>
      <c r="O361" s="10">
        <v>3.3000000000000002E-2</v>
      </c>
      <c r="P361" s="10">
        <v>0.13300000000000001</v>
      </c>
      <c r="Q361" s="10">
        <v>1.0999999999999999E-2</v>
      </c>
      <c r="R361" s="9">
        <v>0</v>
      </c>
    </row>
    <row r="362" spans="1:18" x14ac:dyDescent="0.35">
      <c r="A362" s="7"/>
      <c r="B362" s="8">
        <v>10</v>
      </c>
      <c r="C362" t="s">
        <v>1029</v>
      </c>
      <c r="D362" s="8">
        <v>135344711</v>
      </c>
      <c r="E362" s="8">
        <f t="shared" si="10"/>
        <v>133531207</v>
      </c>
      <c r="F362" t="s">
        <v>1029</v>
      </c>
      <c r="G362" t="s">
        <v>1030</v>
      </c>
      <c r="H362" t="s">
        <v>19</v>
      </c>
      <c r="I362" t="s">
        <v>391</v>
      </c>
      <c r="J362" s="9" t="s">
        <v>21</v>
      </c>
      <c r="K362" s="9" t="s">
        <v>22</v>
      </c>
      <c r="L362" s="10">
        <v>0.1545</v>
      </c>
      <c r="M362" s="9">
        <v>110</v>
      </c>
      <c r="N362" s="10">
        <v>0.17799999999999999</v>
      </c>
      <c r="O362" s="10">
        <v>7.8E-2</v>
      </c>
      <c r="P362" s="10">
        <v>0.13800000000000001</v>
      </c>
      <c r="Q362" s="10">
        <v>0.28699999999999998</v>
      </c>
      <c r="R362" s="10">
        <v>0.26200000000000001</v>
      </c>
    </row>
    <row r="363" spans="1:18" x14ac:dyDescent="0.35">
      <c r="A363" s="7"/>
      <c r="B363" s="8">
        <v>10</v>
      </c>
      <c r="C363" t="s">
        <v>1031</v>
      </c>
      <c r="D363" s="8">
        <v>135345675</v>
      </c>
      <c r="E363" s="8">
        <f t="shared" si="10"/>
        <v>133532171</v>
      </c>
      <c r="F363" t="s">
        <v>1032</v>
      </c>
      <c r="G363" t="s">
        <v>1033</v>
      </c>
      <c r="H363" t="s">
        <v>1034</v>
      </c>
      <c r="I363" t="s">
        <v>1035</v>
      </c>
      <c r="J363" s="9" t="s">
        <v>22</v>
      </c>
      <c r="K363" s="9" t="s">
        <v>21</v>
      </c>
      <c r="L363" s="10">
        <v>0.18179999999999999</v>
      </c>
      <c r="M363" s="9">
        <v>110</v>
      </c>
      <c r="N363" s="10">
        <v>7.6999999999999999E-2</v>
      </c>
      <c r="O363" s="10">
        <v>3.1E-2</v>
      </c>
      <c r="P363" s="10">
        <v>0.23799999999999999</v>
      </c>
      <c r="Q363" s="10">
        <v>1.0999999999999999E-2</v>
      </c>
      <c r="R363" s="9">
        <v>0</v>
      </c>
    </row>
    <row r="364" spans="1:18" x14ac:dyDescent="0.35">
      <c r="A364" s="7"/>
      <c r="B364" s="8">
        <v>10</v>
      </c>
      <c r="C364" t="s">
        <v>1036</v>
      </c>
      <c r="D364" s="8">
        <v>135345998</v>
      </c>
      <c r="E364" s="8">
        <f t="shared" si="10"/>
        <v>133532494</v>
      </c>
      <c r="F364" t="s">
        <v>1037</v>
      </c>
      <c r="G364" t="s">
        <v>1038</v>
      </c>
      <c r="H364" t="s">
        <v>19</v>
      </c>
      <c r="I364" t="s">
        <v>391</v>
      </c>
      <c r="J364" s="9" t="s">
        <v>22</v>
      </c>
      <c r="K364" s="9" t="s">
        <v>21</v>
      </c>
      <c r="L364" s="10">
        <v>0.1759</v>
      </c>
      <c r="M364" s="9">
        <v>108</v>
      </c>
      <c r="N364" s="10">
        <v>7.5999999999999998E-2</v>
      </c>
      <c r="O364" s="10">
        <v>3.1E-2</v>
      </c>
      <c r="P364" s="10">
        <v>0.23100000000000001</v>
      </c>
      <c r="Q364" s="10">
        <v>1.2E-2</v>
      </c>
      <c r="R364" s="9">
        <v>0</v>
      </c>
    </row>
    <row r="365" spans="1:18" x14ac:dyDescent="0.35">
      <c r="A365" s="7"/>
      <c r="B365" s="8">
        <v>10</v>
      </c>
      <c r="C365" t="s">
        <v>1039</v>
      </c>
      <c r="D365" s="8">
        <v>135347397</v>
      </c>
      <c r="E365" s="8">
        <f t="shared" si="10"/>
        <v>133533893</v>
      </c>
      <c r="F365" t="s">
        <v>1040</v>
      </c>
      <c r="G365" t="s">
        <v>1041</v>
      </c>
      <c r="H365" t="s">
        <v>1042</v>
      </c>
      <c r="I365" t="s">
        <v>1043</v>
      </c>
      <c r="J365" s="9" t="s">
        <v>22</v>
      </c>
      <c r="K365" s="9" t="s">
        <v>21</v>
      </c>
      <c r="L365" s="10">
        <v>6.3640000000000002E-2</v>
      </c>
      <c r="M365" s="9">
        <v>110</v>
      </c>
      <c r="N365" s="10">
        <v>2.7E-2</v>
      </c>
      <c r="O365" s="11">
        <v>0</v>
      </c>
      <c r="P365" s="10">
        <v>0.1</v>
      </c>
      <c r="Q365" s="9">
        <v>0</v>
      </c>
      <c r="R365" s="9">
        <v>0</v>
      </c>
    </row>
    <row r="366" spans="1:18" x14ac:dyDescent="0.35">
      <c r="A366" s="7"/>
      <c r="B366" s="8">
        <v>10</v>
      </c>
      <c r="C366" t="s">
        <v>1044</v>
      </c>
      <c r="D366" s="8">
        <v>135349226</v>
      </c>
      <c r="E366" s="8">
        <f t="shared" si="10"/>
        <v>133535722</v>
      </c>
      <c r="F366" t="s">
        <v>1044</v>
      </c>
      <c r="G366" t="s">
        <v>1045</v>
      </c>
      <c r="H366" t="s">
        <v>19</v>
      </c>
      <c r="I366" t="s">
        <v>391</v>
      </c>
      <c r="J366" s="9" t="s">
        <v>22</v>
      </c>
      <c r="K366" s="9" t="s">
        <v>26</v>
      </c>
      <c r="L366" s="10">
        <v>0.48180000000000001</v>
      </c>
      <c r="M366" s="9">
        <v>110</v>
      </c>
      <c r="N366" s="9">
        <v>0.69499999999999995</v>
      </c>
      <c r="O366" s="9">
        <v>0.874</v>
      </c>
      <c r="P366" s="9">
        <v>0.316</v>
      </c>
      <c r="Q366" s="9">
        <v>0.83299999999999996</v>
      </c>
      <c r="R366" s="9">
        <v>0.79300000000000004</v>
      </c>
    </row>
    <row r="367" spans="1:18" x14ac:dyDescent="0.35">
      <c r="A367" s="7"/>
      <c r="B367" s="8">
        <v>10</v>
      </c>
      <c r="C367" t="s">
        <v>1046</v>
      </c>
      <c r="D367" s="8">
        <v>135350643</v>
      </c>
      <c r="E367" s="8">
        <f t="shared" si="10"/>
        <v>133537139</v>
      </c>
      <c r="F367" t="s">
        <v>1047</v>
      </c>
      <c r="G367" t="s">
        <v>1048</v>
      </c>
      <c r="H367" t="s">
        <v>1049</v>
      </c>
      <c r="I367" t="s">
        <v>391</v>
      </c>
      <c r="J367" s="9" t="s">
        <v>21</v>
      </c>
      <c r="K367" s="9" t="s">
        <v>26</v>
      </c>
      <c r="L367" s="10">
        <v>9.0910000000000001E-3</v>
      </c>
      <c r="M367" s="9">
        <v>110</v>
      </c>
      <c r="N367" s="10">
        <v>6.0000000000000001E-3</v>
      </c>
      <c r="O367" s="11">
        <v>0</v>
      </c>
      <c r="P367" s="10">
        <v>0.02</v>
      </c>
      <c r="Q367" s="11">
        <v>0</v>
      </c>
      <c r="R367" s="9">
        <v>0</v>
      </c>
    </row>
    <row r="368" spans="1:18" x14ac:dyDescent="0.35">
      <c r="A368" s="7"/>
      <c r="B368" s="8">
        <v>10</v>
      </c>
      <c r="C368" t="s">
        <v>1050</v>
      </c>
      <c r="D368" s="8">
        <v>135351137</v>
      </c>
      <c r="E368" s="8">
        <f t="shared" si="10"/>
        <v>133537633</v>
      </c>
      <c r="F368" t="s">
        <v>1051</v>
      </c>
      <c r="G368" t="s">
        <v>1052</v>
      </c>
      <c r="H368" t="s">
        <v>19</v>
      </c>
      <c r="I368" t="s">
        <v>1053</v>
      </c>
      <c r="J368" s="9" t="s">
        <v>26</v>
      </c>
      <c r="K368" s="9" t="s">
        <v>21</v>
      </c>
      <c r="L368" s="10">
        <v>0.4909</v>
      </c>
      <c r="M368" s="9">
        <v>110</v>
      </c>
      <c r="N368" s="9">
        <v>0.69299999999999995</v>
      </c>
      <c r="O368" s="9">
        <v>0.872</v>
      </c>
      <c r="P368" s="9">
        <v>0.309</v>
      </c>
      <c r="Q368" s="9">
        <v>0.83199999999999996</v>
      </c>
      <c r="R368" s="9">
        <v>0.79500000000000004</v>
      </c>
    </row>
    <row r="369" spans="1:18" x14ac:dyDescent="0.35">
      <c r="A369" s="7"/>
      <c r="B369" s="8">
        <v>10</v>
      </c>
      <c r="C369" t="s">
        <v>1054</v>
      </c>
      <c r="D369" s="8">
        <v>135351362</v>
      </c>
      <c r="E369" s="8">
        <f t="shared" si="10"/>
        <v>133537858</v>
      </c>
      <c r="F369" t="s">
        <v>1054</v>
      </c>
      <c r="G369" t="s">
        <v>1055</v>
      </c>
      <c r="H369" t="s">
        <v>1056</v>
      </c>
      <c r="I369" t="s">
        <v>1057</v>
      </c>
      <c r="J369" s="9" t="s">
        <v>21</v>
      </c>
      <c r="K369" s="9" t="s">
        <v>22</v>
      </c>
      <c r="L369" s="10">
        <v>0.4909</v>
      </c>
      <c r="M369" s="9">
        <v>110</v>
      </c>
      <c r="N369" s="10">
        <v>0.70099999999999996</v>
      </c>
      <c r="O369" s="10">
        <v>0.872</v>
      </c>
      <c r="P369" s="10">
        <v>0.33900000000000002</v>
      </c>
      <c r="Q369" s="10">
        <v>0.83160083160083165</v>
      </c>
      <c r="R369" s="10">
        <v>0.79500000000000004</v>
      </c>
    </row>
    <row r="370" spans="1:18" x14ac:dyDescent="0.35">
      <c r="A370" s="7"/>
      <c r="B370" s="8">
        <v>10</v>
      </c>
      <c r="C370" t="s">
        <v>1058</v>
      </c>
      <c r="D370" s="8">
        <v>135352356</v>
      </c>
      <c r="E370" s="8">
        <f t="shared" si="10"/>
        <v>133538852</v>
      </c>
      <c r="F370" t="s">
        <v>1059</v>
      </c>
      <c r="G370" t="s">
        <v>1060</v>
      </c>
      <c r="H370" t="s">
        <v>1061</v>
      </c>
      <c r="I370" t="s">
        <v>249</v>
      </c>
      <c r="J370" s="9" t="s">
        <v>121</v>
      </c>
      <c r="K370" s="9" t="s">
        <v>22</v>
      </c>
      <c r="L370" s="10">
        <v>9.0910000000000001E-3</v>
      </c>
      <c r="M370" s="9">
        <v>110</v>
      </c>
      <c r="N370" s="10">
        <v>1.4999999999999999E-2</v>
      </c>
      <c r="O370" s="11">
        <v>0</v>
      </c>
      <c r="P370" s="10">
        <v>5.5E-2</v>
      </c>
      <c r="Q370" s="11">
        <v>0</v>
      </c>
      <c r="R370" s="9">
        <v>0</v>
      </c>
    </row>
    <row r="371" spans="1:18" x14ac:dyDescent="0.35">
      <c r="A371" s="7"/>
      <c r="B371" s="8">
        <v>10</v>
      </c>
      <c r="C371" t="s">
        <v>1062</v>
      </c>
      <c r="D371" s="8">
        <v>135352490</v>
      </c>
      <c r="E371" s="8">
        <f t="shared" si="10"/>
        <v>133538986</v>
      </c>
      <c r="F371" t="s">
        <v>1063</v>
      </c>
      <c r="G371" t="s">
        <v>1064</v>
      </c>
      <c r="H371" t="s">
        <v>222</v>
      </c>
      <c r="I371" t="s">
        <v>391</v>
      </c>
      <c r="J371" s="9" t="s">
        <v>22</v>
      </c>
      <c r="K371" s="9" t="s">
        <v>21</v>
      </c>
      <c r="L371" s="10">
        <v>0.1019</v>
      </c>
      <c r="M371" s="9">
        <v>108</v>
      </c>
      <c r="N371" s="10">
        <v>6.7000000000000004E-2</v>
      </c>
      <c r="O371" s="10">
        <v>1.9E-2</v>
      </c>
      <c r="P371" s="10">
        <v>0.219</v>
      </c>
      <c r="Q371" s="10">
        <v>1E-3</v>
      </c>
      <c r="R371" s="9">
        <v>0</v>
      </c>
    </row>
    <row r="372" spans="1:18" x14ac:dyDescent="0.35">
      <c r="A372" s="7"/>
      <c r="B372" s="8">
        <v>10</v>
      </c>
      <c r="C372" t="s">
        <v>1065</v>
      </c>
      <c r="D372" s="8">
        <v>135352509</v>
      </c>
      <c r="E372" s="8">
        <f t="shared" si="10"/>
        <v>133539005</v>
      </c>
      <c r="F372" t="s">
        <v>1066</v>
      </c>
      <c r="G372" t="s">
        <v>1067</v>
      </c>
      <c r="H372" t="s">
        <v>222</v>
      </c>
      <c r="I372" s="8" t="s">
        <v>391</v>
      </c>
      <c r="J372" s="9" t="s">
        <v>121</v>
      </c>
      <c r="K372" s="9" t="s">
        <v>22</v>
      </c>
      <c r="L372" s="10">
        <v>0.38179999999999997</v>
      </c>
      <c r="M372" s="9">
        <v>110</v>
      </c>
      <c r="N372" s="9">
        <v>0.497</v>
      </c>
      <c r="O372" s="9">
        <v>0.23499999999999999</v>
      </c>
      <c r="P372" s="9">
        <v>0.871</v>
      </c>
      <c r="Q372" s="10">
        <v>0.38</v>
      </c>
      <c r="R372" s="9">
        <v>0.47399999999999998</v>
      </c>
    </row>
    <row r="373" spans="1:18" x14ac:dyDescent="0.35">
      <c r="A373" s="7"/>
      <c r="B373" s="8">
        <v>10</v>
      </c>
      <c r="C373" t="s">
        <v>1068</v>
      </c>
      <c r="D373" s="8">
        <v>135352520</v>
      </c>
      <c r="E373" s="8">
        <f t="shared" si="10"/>
        <v>133539016</v>
      </c>
      <c r="F373" t="s">
        <v>1069</v>
      </c>
      <c r="G373" t="s">
        <v>1070</v>
      </c>
      <c r="H373" t="s">
        <v>222</v>
      </c>
      <c r="I373" s="8" t="s">
        <v>391</v>
      </c>
      <c r="J373" s="9" t="s">
        <v>21</v>
      </c>
      <c r="K373" s="9" t="s">
        <v>22</v>
      </c>
      <c r="L373" s="10">
        <v>2.7269999999999999E-2</v>
      </c>
      <c r="M373" s="9">
        <v>110</v>
      </c>
      <c r="N373" s="10">
        <v>1.7000000000000001E-2</v>
      </c>
      <c r="O373" s="11">
        <v>0</v>
      </c>
      <c r="P373" s="10">
        <v>6.3E-2</v>
      </c>
      <c r="Q373" s="9">
        <v>0</v>
      </c>
      <c r="R373" s="9">
        <v>0</v>
      </c>
    </row>
    <row r="374" spans="1:18" x14ac:dyDescent="0.35">
      <c r="A374" s="12"/>
      <c r="B374" s="13">
        <v>10</v>
      </c>
      <c r="C374" s="14" t="s">
        <v>1071</v>
      </c>
      <c r="D374" s="13">
        <v>135352600</v>
      </c>
      <c r="E374" s="13">
        <f t="shared" si="10"/>
        <v>133539096</v>
      </c>
      <c r="F374" s="14" t="s">
        <v>1072</v>
      </c>
      <c r="G374" s="14" t="s">
        <v>1073</v>
      </c>
      <c r="H374" s="14" t="s">
        <v>222</v>
      </c>
      <c r="I374" s="13" t="s">
        <v>391</v>
      </c>
      <c r="J374" s="16" t="s">
        <v>26</v>
      </c>
      <c r="K374" s="16" t="s">
        <v>22</v>
      </c>
      <c r="L374" s="15">
        <v>9.0910000000000001E-3</v>
      </c>
      <c r="M374" s="16">
        <v>110</v>
      </c>
      <c r="N374" s="15">
        <v>1.4999999999999999E-2</v>
      </c>
      <c r="O374" s="17">
        <v>0</v>
      </c>
      <c r="P374" s="15">
        <v>5.5E-2</v>
      </c>
      <c r="Q374" s="17">
        <v>0</v>
      </c>
      <c r="R374" s="16">
        <v>0</v>
      </c>
    </row>
    <row r="375" spans="1:18" x14ac:dyDescent="0.35">
      <c r="A375" s="7" t="s">
        <v>1074</v>
      </c>
      <c r="B375" s="8">
        <v>11</v>
      </c>
      <c r="C375" t="s">
        <v>1075</v>
      </c>
      <c r="D375" s="8">
        <v>74862356</v>
      </c>
      <c r="E375" s="8">
        <f>D375+288955</f>
        <v>75151311</v>
      </c>
      <c r="F375" t="s">
        <v>1075</v>
      </c>
      <c r="G375" s="8" t="s">
        <v>1076</v>
      </c>
      <c r="H375" s="8" t="s">
        <v>790</v>
      </c>
      <c r="I375" s="8" t="s">
        <v>391</v>
      </c>
      <c r="J375" s="9" t="s">
        <v>21</v>
      </c>
      <c r="K375" s="9" t="s">
        <v>22</v>
      </c>
      <c r="L375" s="10">
        <v>0.3</v>
      </c>
      <c r="M375" s="9">
        <v>110</v>
      </c>
      <c r="N375" s="10">
        <v>0.377</v>
      </c>
      <c r="O375" s="10">
        <v>0.622</v>
      </c>
      <c r="P375" s="10">
        <v>0.14399999999999999</v>
      </c>
      <c r="Q375" s="10">
        <v>0.55500000000000005</v>
      </c>
      <c r="R375" s="10">
        <v>0.26800000000000002</v>
      </c>
    </row>
    <row r="376" spans="1:18" x14ac:dyDescent="0.35">
      <c r="A376" t="s">
        <v>1077</v>
      </c>
      <c r="B376" s="8">
        <v>11</v>
      </c>
      <c r="C376" t="s">
        <v>1078</v>
      </c>
      <c r="D376" s="8">
        <v>74862391</v>
      </c>
      <c r="E376" s="8">
        <f t="shared" ref="E376:E399" si="11">D376+288955</f>
        <v>75151346</v>
      </c>
      <c r="F376" t="s">
        <v>1079</v>
      </c>
      <c r="G376" s="8" t="s">
        <v>1080</v>
      </c>
      <c r="H376" s="8" t="s">
        <v>790</v>
      </c>
      <c r="I376" s="8" t="s">
        <v>391</v>
      </c>
      <c r="J376" s="9" t="s">
        <v>22</v>
      </c>
      <c r="K376" s="9" t="s">
        <v>21</v>
      </c>
      <c r="L376" s="10">
        <v>1.8180000000000002E-2</v>
      </c>
      <c r="M376" s="9">
        <v>110</v>
      </c>
      <c r="N376" s="10">
        <v>2.4E-2</v>
      </c>
      <c r="O376" s="11">
        <v>0</v>
      </c>
      <c r="P376" s="9">
        <v>0</v>
      </c>
      <c r="Q376" s="10">
        <v>4.0000000000000001E-3</v>
      </c>
      <c r="R376" s="10">
        <v>0.11600000000000001</v>
      </c>
    </row>
    <row r="377" spans="1:18" x14ac:dyDescent="0.35">
      <c r="A377" s="7"/>
      <c r="B377" s="8">
        <v>11</v>
      </c>
      <c r="C377" t="s">
        <v>1081</v>
      </c>
      <c r="D377" s="8">
        <v>74866107</v>
      </c>
      <c r="E377" s="8">
        <f t="shared" si="11"/>
        <v>75155062</v>
      </c>
      <c r="F377" t="s">
        <v>1081</v>
      </c>
      <c r="G377" s="8" t="s">
        <v>1082</v>
      </c>
      <c r="H377" s="8" t="s">
        <v>19</v>
      </c>
      <c r="I377" s="8" t="s">
        <v>391</v>
      </c>
      <c r="J377" s="9" t="s">
        <v>21</v>
      </c>
      <c r="K377" s="9" t="s">
        <v>22</v>
      </c>
      <c r="L377" s="10">
        <v>0.34549999999999997</v>
      </c>
      <c r="M377" s="9">
        <v>110</v>
      </c>
      <c r="N377" s="10">
        <v>0.23100000000000001</v>
      </c>
      <c r="O377" s="10">
        <v>0.161</v>
      </c>
      <c r="P377" s="10">
        <v>0.32100000000000001</v>
      </c>
      <c r="Q377" s="10">
        <v>9.2999999999999999E-2</v>
      </c>
      <c r="R377" s="10">
        <v>0.377</v>
      </c>
    </row>
    <row r="378" spans="1:18" x14ac:dyDescent="0.35">
      <c r="A378" s="7"/>
      <c r="B378" s="8">
        <v>11</v>
      </c>
      <c r="C378" t="s">
        <v>1083</v>
      </c>
      <c r="D378" s="8">
        <v>74870295</v>
      </c>
      <c r="E378" s="8">
        <f t="shared" si="11"/>
        <v>75159250</v>
      </c>
      <c r="F378" t="s">
        <v>1083</v>
      </c>
      <c r="G378" s="8" t="s">
        <v>1084</v>
      </c>
      <c r="H378" s="8" t="s">
        <v>19</v>
      </c>
      <c r="I378" s="8" t="s">
        <v>391</v>
      </c>
      <c r="J378" s="9" t="s">
        <v>21</v>
      </c>
      <c r="K378" s="9" t="s">
        <v>22</v>
      </c>
      <c r="L378" s="10">
        <v>2.7269999999999999E-2</v>
      </c>
      <c r="M378" s="9">
        <v>110</v>
      </c>
      <c r="N378" s="10">
        <v>3.1E-2</v>
      </c>
      <c r="O378" s="10">
        <v>2.7E-2</v>
      </c>
      <c r="P378" s="10">
        <v>6.0999999999999999E-2</v>
      </c>
      <c r="Q378" s="10">
        <v>3.0240265120132559E-2</v>
      </c>
      <c r="R378" s="10">
        <v>8.9999999999999993E-3</v>
      </c>
    </row>
    <row r="379" spans="1:18" x14ac:dyDescent="0.35">
      <c r="A379" s="28"/>
      <c r="B379" s="8">
        <v>11</v>
      </c>
      <c r="C379" t="s">
        <v>1085</v>
      </c>
      <c r="D379" s="8">
        <v>74870884</v>
      </c>
      <c r="E379" s="8">
        <f t="shared" si="11"/>
        <v>75159839</v>
      </c>
      <c r="F379" t="s">
        <v>1085</v>
      </c>
      <c r="G379" s="8" t="s">
        <v>1086</v>
      </c>
      <c r="H379" s="8" t="s">
        <v>54</v>
      </c>
      <c r="I379" s="8" t="s">
        <v>391</v>
      </c>
      <c r="J379" s="9" t="s">
        <v>22</v>
      </c>
      <c r="K379" s="9" t="s">
        <v>21</v>
      </c>
      <c r="L379" s="10">
        <v>0.35449999999999998</v>
      </c>
      <c r="M379" s="9">
        <v>110</v>
      </c>
      <c r="N379" s="10">
        <v>0.28599999999999998</v>
      </c>
      <c r="O379" s="10">
        <v>0.189</v>
      </c>
      <c r="P379" s="10">
        <v>0.47199999999999998</v>
      </c>
      <c r="Q379" s="10">
        <v>0.124</v>
      </c>
      <c r="R379" s="10">
        <v>0.36866537717601544</v>
      </c>
    </row>
    <row r="380" spans="1:18" x14ac:dyDescent="0.35">
      <c r="A380" s="28"/>
      <c r="B380" s="8">
        <v>11</v>
      </c>
      <c r="C380" t="s">
        <v>1087</v>
      </c>
      <c r="D380" s="8">
        <v>74871465</v>
      </c>
      <c r="E380" s="8">
        <f t="shared" si="11"/>
        <v>75160420</v>
      </c>
      <c r="F380" t="s">
        <v>1088</v>
      </c>
      <c r="G380" s="8" t="s">
        <v>1089</v>
      </c>
      <c r="H380" s="8" t="s">
        <v>19</v>
      </c>
      <c r="I380" s="8" t="s">
        <v>391</v>
      </c>
      <c r="J380" s="9" t="s">
        <v>22</v>
      </c>
      <c r="K380" s="9" t="s">
        <v>21</v>
      </c>
      <c r="L380" s="10">
        <v>9.0910000000000001E-3</v>
      </c>
      <c r="M380" s="9">
        <v>110</v>
      </c>
      <c r="N380" s="10">
        <v>5.0000000000000001E-3</v>
      </c>
      <c r="O380" s="11">
        <v>0</v>
      </c>
      <c r="P380" s="10">
        <v>0.02</v>
      </c>
      <c r="Q380" s="9">
        <v>0</v>
      </c>
      <c r="R380" s="9">
        <v>0</v>
      </c>
    </row>
    <row r="381" spans="1:18" x14ac:dyDescent="0.35">
      <c r="A381" s="28"/>
      <c r="B381" s="8">
        <v>11</v>
      </c>
      <c r="C381" t="s">
        <v>1090</v>
      </c>
      <c r="D381" s="8">
        <v>74873726</v>
      </c>
      <c r="E381" s="8">
        <f t="shared" si="11"/>
        <v>75162681</v>
      </c>
      <c r="F381" t="s">
        <v>1091</v>
      </c>
      <c r="G381" s="8" t="s">
        <v>1092</v>
      </c>
      <c r="H381" t="s">
        <v>1093</v>
      </c>
      <c r="I381" s="8" t="s">
        <v>391</v>
      </c>
      <c r="J381" s="9" t="s">
        <v>22</v>
      </c>
      <c r="K381" s="9" t="s">
        <v>21</v>
      </c>
      <c r="L381" s="10">
        <v>9.0910000000000001E-3</v>
      </c>
      <c r="M381" s="9">
        <v>110</v>
      </c>
      <c r="N381" s="10">
        <v>3.0000000000000001E-3</v>
      </c>
      <c r="O381" s="11">
        <v>0</v>
      </c>
      <c r="P381" s="10">
        <v>8.9999999999999993E-3</v>
      </c>
      <c r="Q381" s="9">
        <v>0</v>
      </c>
      <c r="R381" s="9">
        <v>0</v>
      </c>
    </row>
    <row r="382" spans="1:18" x14ac:dyDescent="0.35">
      <c r="A382" s="28"/>
      <c r="B382" s="8">
        <v>11</v>
      </c>
      <c r="C382" t="s">
        <v>1094</v>
      </c>
      <c r="D382" s="8">
        <v>74873755</v>
      </c>
      <c r="E382" s="8">
        <f t="shared" si="11"/>
        <v>75162710</v>
      </c>
      <c r="F382" t="s">
        <v>1095</v>
      </c>
      <c r="G382" s="8" t="s">
        <v>1096</v>
      </c>
      <c r="H382" t="s">
        <v>1097</v>
      </c>
      <c r="I382" s="8" t="s">
        <v>391</v>
      </c>
      <c r="J382" s="9" t="s">
        <v>99</v>
      </c>
      <c r="K382" s="9" t="s">
        <v>98</v>
      </c>
      <c r="L382" s="10">
        <v>4.5449999999999997E-2</v>
      </c>
      <c r="M382" s="9">
        <v>110</v>
      </c>
      <c r="N382" s="10">
        <v>3.9E-2</v>
      </c>
      <c r="O382" s="10">
        <v>1.7000000000000001E-2</v>
      </c>
      <c r="P382" s="10">
        <v>2E-3</v>
      </c>
      <c r="Q382" s="10">
        <v>4.7E-2</v>
      </c>
      <c r="R382" s="10">
        <v>0.105</v>
      </c>
    </row>
    <row r="383" spans="1:18" x14ac:dyDescent="0.35">
      <c r="A383" s="28"/>
      <c r="B383" s="8">
        <v>11</v>
      </c>
      <c r="C383" t="s">
        <v>1098</v>
      </c>
      <c r="D383" s="8">
        <v>74876951</v>
      </c>
      <c r="E383" s="8">
        <f t="shared" si="11"/>
        <v>75165906</v>
      </c>
      <c r="F383" t="s">
        <v>1098</v>
      </c>
      <c r="G383" s="8" t="s">
        <v>1099</v>
      </c>
      <c r="H383" t="s">
        <v>1100</v>
      </c>
      <c r="I383" s="8" t="s">
        <v>391</v>
      </c>
      <c r="J383" s="9" t="s">
        <v>22</v>
      </c>
      <c r="K383" s="9" t="s">
        <v>21</v>
      </c>
      <c r="L383" s="10">
        <v>6.3640000000000002E-2</v>
      </c>
      <c r="M383" s="9">
        <v>110</v>
      </c>
      <c r="N383" s="10">
        <v>3.5999999999999997E-2</v>
      </c>
      <c r="O383" s="10">
        <v>2E-3</v>
      </c>
      <c r="P383" s="10">
        <v>0.127</v>
      </c>
      <c r="Q383" s="9">
        <v>0</v>
      </c>
      <c r="R383" s="9">
        <v>0</v>
      </c>
    </row>
    <row r="384" spans="1:18" x14ac:dyDescent="0.35">
      <c r="A384" s="28"/>
      <c r="B384" s="8">
        <v>11</v>
      </c>
      <c r="C384" t="s">
        <v>1101</v>
      </c>
      <c r="D384" s="8">
        <v>74880370</v>
      </c>
      <c r="E384" s="8">
        <f t="shared" si="11"/>
        <v>75169325</v>
      </c>
      <c r="F384" t="s">
        <v>1102</v>
      </c>
      <c r="G384" s="8" t="s">
        <v>1103</v>
      </c>
      <c r="H384" t="s">
        <v>1104</v>
      </c>
      <c r="I384" s="8" t="s">
        <v>391</v>
      </c>
      <c r="J384" s="9" t="s">
        <v>22</v>
      </c>
      <c r="K384" s="9" t="s">
        <v>21</v>
      </c>
      <c r="L384" s="10">
        <v>3.6360000000000003E-2</v>
      </c>
      <c r="M384" s="9">
        <v>110</v>
      </c>
      <c r="N384" s="10">
        <v>2.5999999999999999E-2</v>
      </c>
      <c r="O384" s="10">
        <v>1.0999999999999999E-2</v>
      </c>
      <c r="P384" s="10">
        <v>1E-3</v>
      </c>
      <c r="Q384" s="10">
        <v>4.1000000000000002E-2</v>
      </c>
      <c r="R384" s="10">
        <v>6.2741312741312741E-2</v>
      </c>
    </row>
    <row r="385" spans="1:23" x14ac:dyDescent="0.35">
      <c r="A385" s="28"/>
      <c r="B385" s="8">
        <v>11</v>
      </c>
      <c r="C385" t="s">
        <v>1105</v>
      </c>
      <c r="D385" s="8">
        <v>74881513</v>
      </c>
      <c r="E385" s="8">
        <f t="shared" si="11"/>
        <v>75170468</v>
      </c>
      <c r="F385" t="s">
        <v>1106</v>
      </c>
      <c r="G385" s="8" t="s">
        <v>1107</v>
      </c>
      <c r="H385" s="8" t="s">
        <v>19</v>
      </c>
      <c r="I385" s="8" t="s">
        <v>391</v>
      </c>
      <c r="J385" s="9" t="s">
        <v>22</v>
      </c>
      <c r="K385" s="9" t="s">
        <v>21</v>
      </c>
      <c r="L385" s="10">
        <v>1.8180000000000002E-2</v>
      </c>
      <c r="M385" s="9">
        <v>110</v>
      </c>
      <c r="N385" s="10">
        <v>0.01</v>
      </c>
      <c r="O385" s="11">
        <v>0</v>
      </c>
      <c r="P385" s="10">
        <v>3.7999999999999999E-2</v>
      </c>
      <c r="Q385" s="9">
        <v>0</v>
      </c>
      <c r="R385" s="9">
        <v>0</v>
      </c>
    </row>
    <row r="386" spans="1:23" x14ac:dyDescent="0.35">
      <c r="A386" s="28"/>
      <c r="B386" s="8">
        <v>11</v>
      </c>
      <c r="C386" t="s">
        <v>1108</v>
      </c>
      <c r="D386" s="8">
        <v>74881682</v>
      </c>
      <c r="E386" s="8">
        <f t="shared" si="11"/>
        <v>75170637</v>
      </c>
      <c r="F386" t="s">
        <v>1108</v>
      </c>
      <c r="G386" s="8" t="s">
        <v>1109</v>
      </c>
      <c r="H386" s="8" t="s">
        <v>19</v>
      </c>
      <c r="I386" s="8" t="s">
        <v>391</v>
      </c>
      <c r="J386" s="9" t="s">
        <v>21</v>
      </c>
      <c r="K386" s="9" t="s">
        <v>22</v>
      </c>
      <c r="L386" s="10">
        <v>0.44550000000000001</v>
      </c>
      <c r="M386" s="9">
        <v>110</v>
      </c>
      <c r="N386" s="10">
        <v>0.33200000000000002</v>
      </c>
      <c r="O386" s="10">
        <v>0.20899999999999999</v>
      </c>
      <c r="P386" s="10">
        <v>0.55500000000000005</v>
      </c>
      <c r="Q386" s="10">
        <v>0.14000000000000001</v>
      </c>
      <c r="R386" s="10">
        <v>0.434</v>
      </c>
    </row>
    <row r="387" spans="1:23" x14ac:dyDescent="0.35">
      <c r="A387" s="29"/>
      <c r="B387" s="19">
        <v>11</v>
      </c>
      <c r="C387" s="20" t="s">
        <v>1110</v>
      </c>
      <c r="D387" s="19">
        <v>74883577</v>
      </c>
      <c r="E387" s="19">
        <f t="shared" si="11"/>
        <v>75172532</v>
      </c>
      <c r="F387" s="20" t="s">
        <v>1111</v>
      </c>
      <c r="G387" s="19" t="s">
        <v>1112</v>
      </c>
      <c r="H387" s="19" t="s">
        <v>1113</v>
      </c>
      <c r="I387" s="19" t="s">
        <v>391</v>
      </c>
      <c r="J387" s="21" t="s">
        <v>22</v>
      </c>
      <c r="K387" s="21" t="s">
        <v>21</v>
      </c>
      <c r="L387" s="22">
        <v>0.13639999999999999</v>
      </c>
      <c r="M387" s="21">
        <v>110</v>
      </c>
      <c r="N387" s="22">
        <v>0.21</v>
      </c>
      <c r="O387" s="22">
        <v>9.5000000000000001E-2</v>
      </c>
      <c r="P387" s="22">
        <v>9.1708118027720095E-2</v>
      </c>
      <c r="Q387" s="22">
        <v>0.26300000000000001</v>
      </c>
      <c r="R387" s="22">
        <v>0.32</v>
      </c>
      <c r="S387" s="20"/>
      <c r="T387" s="20" t="s">
        <v>1663</v>
      </c>
      <c r="U387" s="20"/>
      <c r="V387" s="20"/>
      <c r="W387" s="20"/>
    </row>
    <row r="388" spans="1:23" x14ac:dyDescent="0.35">
      <c r="A388" s="28"/>
      <c r="B388" s="8">
        <v>11</v>
      </c>
      <c r="C388" t="s">
        <v>1114</v>
      </c>
      <c r="D388" s="8">
        <v>74887040</v>
      </c>
      <c r="E388" s="8">
        <f t="shared" si="11"/>
        <v>75175995</v>
      </c>
      <c r="F388" t="s">
        <v>1115</v>
      </c>
      <c r="G388" s="8" t="s">
        <v>1116</v>
      </c>
      <c r="H388" s="8" t="s">
        <v>19</v>
      </c>
      <c r="I388" s="8" t="s">
        <v>391</v>
      </c>
      <c r="J388" s="9" t="s">
        <v>21</v>
      </c>
      <c r="K388" s="9" t="s">
        <v>22</v>
      </c>
      <c r="L388" s="10">
        <v>0.2727</v>
      </c>
      <c r="M388" s="9">
        <v>110</v>
      </c>
      <c r="N388" s="10">
        <v>0.41699999999999998</v>
      </c>
      <c r="O388" s="10">
        <v>0.30599999999999999</v>
      </c>
      <c r="P388" s="10">
        <v>0.38</v>
      </c>
      <c r="Q388" s="10">
        <v>0.438</v>
      </c>
      <c r="R388" s="9">
        <v>0.45600000000000002</v>
      </c>
    </row>
    <row r="389" spans="1:23" x14ac:dyDescent="0.35">
      <c r="A389" s="28"/>
      <c r="B389" s="8">
        <v>11</v>
      </c>
      <c r="C389" t="s">
        <v>1117</v>
      </c>
      <c r="D389" s="8">
        <v>74887289</v>
      </c>
      <c r="E389" s="8">
        <f t="shared" si="11"/>
        <v>75176244</v>
      </c>
      <c r="F389" t="s">
        <v>1118</v>
      </c>
      <c r="G389" s="8" t="s">
        <v>1119</v>
      </c>
      <c r="H389" s="8" t="s">
        <v>19</v>
      </c>
      <c r="I389" s="8" t="s">
        <v>391</v>
      </c>
      <c r="J389" s="9" t="s">
        <v>21</v>
      </c>
      <c r="K389" s="9" t="s">
        <v>22</v>
      </c>
      <c r="L389" s="10">
        <v>2.7269999999999999E-2</v>
      </c>
      <c r="M389" s="9">
        <v>110</v>
      </c>
      <c r="N389" s="10">
        <v>1.2999999999999999E-2</v>
      </c>
      <c r="O389" s="11">
        <v>0</v>
      </c>
      <c r="P389" s="10">
        <v>0.05</v>
      </c>
      <c r="Q389" s="9">
        <v>0</v>
      </c>
      <c r="R389" s="9">
        <v>0</v>
      </c>
    </row>
    <row r="390" spans="1:23" x14ac:dyDescent="0.35">
      <c r="A390" s="28"/>
      <c r="B390" s="8">
        <v>11</v>
      </c>
      <c r="C390" t="s">
        <v>1120</v>
      </c>
      <c r="D390" s="8">
        <v>74895090</v>
      </c>
      <c r="E390" s="8">
        <f t="shared" si="11"/>
        <v>75184045</v>
      </c>
      <c r="F390" t="s">
        <v>1120</v>
      </c>
      <c r="G390" s="8" t="s">
        <v>1121</v>
      </c>
      <c r="H390" s="8" t="s">
        <v>19</v>
      </c>
      <c r="I390" s="8" t="s">
        <v>391</v>
      </c>
      <c r="J390" s="9" t="s">
        <v>26</v>
      </c>
      <c r="K390" s="9" t="s">
        <v>22</v>
      </c>
      <c r="L390" s="10">
        <v>0.33639999999999998</v>
      </c>
      <c r="M390" s="9">
        <v>110</v>
      </c>
      <c r="N390" s="10">
        <v>0.249</v>
      </c>
      <c r="O390" s="10">
        <v>2.1999999999999999E-2</v>
      </c>
      <c r="P390" s="10">
        <v>0.42899999999999999</v>
      </c>
      <c r="Q390" s="10">
        <v>3.4000000000000002E-2</v>
      </c>
      <c r="R390" s="10">
        <v>0.40699999999999997</v>
      </c>
    </row>
    <row r="391" spans="1:23" x14ac:dyDescent="0.35">
      <c r="A391" s="28"/>
      <c r="B391" s="8">
        <v>11</v>
      </c>
      <c r="C391" t="s">
        <v>1122</v>
      </c>
      <c r="D391" s="8">
        <v>74900308</v>
      </c>
      <c r="E391" s="8">
        <f t="shared" si="11"/>
        <v>75189263</v>
      </c>
      <c r="F391" t="s">
        <v>1122</v>
      </c>
      <c r="G391" s="8" t="s">
        <v>1123</v>
      </c>
      <c r="H391" s="8" t="s">
        <v>19</v>
      </c>
      <c r="I391" s="8" t="s">
        <v>391</v>
      </c>
      <c r="J391" s="9" t="s">
        <v>22</v>
      </c>
      <c r="K391" s="9" t="s">
        <v>21</v>
      </c>
      <c r="L391" s="10">
        <v>5.4550000000000001E-2</v>
      </c>
      <c r="M391" s="9">
        <v>110</v>
      </c>
      <c r="N391" s="10">
        <v>5.8000000000000003E-2</v>
      </c>
      <c r="O391" s="10">
        <v>1.4E-2</v>
      </c>
      <c r="P391" s="10">
        <v>0.16</v>
      </c>
      <c r="Q391" s="10">
        <v>1.2E-2</v>
      </c>
      <c r="R391" s="10">
        <v>3.6999999999999998E-2</v>
      </c>
    </row>
    <row r="392" spans="1:23" x14ac:dyDescent="0.35">
      <c r="A392" s="28"/>
      <c r="B392" s="8">
        <v>11</v>
      </c>
      <c r="C392" t="s">
        <v>1124</v>
      </c>
      <c r="D392" s="8">
        <v>74907582</v>
      </c>
      <c r="E392" s="8">
        <f t="shared" si="11"/>
        <v>75196537</v>
      </c>
      <c r="F392" t="s">
        <v>1125</v>
      </c>
      <c r="G392" s="8" t="s">
        <v>1126</v>
      </c>
      <c r="H392" t="s">
        <v>1127</v>
      </c>
      <c r="I392" s="8" t="s">
        <v>391</v>
      </c>
      <c r="J392" s="9" t="s">
        <v>22</v>
      </c>
      <c r="K392" s="9" t="s">
        <v>21</v>
      </c>
      <c r="L392" s="10">
        <v>0.2273</v>
      </c>
      <c r="M392" s="9">
        <v>110</v>
      </c>
      <c r="N392" s="10">
        <v>0.18</v>
      </c>
      <c r="O392" s="10">
        <v>0.02</v>
      </c>
      <c r="P392" s="10">
        <v>0.374</v>
      </c>
      <c r="Q392" s="10">
        <v>5.8999999999999997E-2</v>
      </c>
      <c r="R392" s="9">
        <v>0.26100000000000001</v>
      </c>
    </row>
    <row r="393" spans="1:23" x14ac:dyDescent="0.35">
      <c r="A393" s="28"/>
      <c r="B393" s="8">
        <v>11</v>
      </c>
      <c r="C393" t="s">
        <v>1128</v>
      </c>
      <c r="D393" s="8">
        <v>74912501</v>
      </c>
      <c r="E393" s="8">
        <f t="shared" si="11"/>
        <v>75201456</v>
      </c>
      <c r="F393" t="s">
        <v>1129</v>
      </c>
      <c r="G393" s="8" t="s">
        <v>1130</v>
      </c>
      <c r="H393" s="8" t="s">
        <v>19</v>
      </c>
      <c r="I393" s="8" t="s">
        <v>391</v>
      </c>
      <c r="J393" s="9" t="s">
        <v>21</v>
      </c>
      <c r="K393" s="9" t="s">
        <v>22</v>
      </c>
      <c r="L393" s="10">
        <v>1.8180000000000002E-2</v>
      </c>
      <c r="M393" s="9">
        <v>110</v>
      </c>
      <c r="N393" s="10">
        <v>9.4461170345634497E-3</v>
      </c>
      <c r="O393" s="11">
        <v>0</v>
      </c>
      <c r="P393" s="10">
        <v>3.4000000000000002E-2</v>
      </c>
      <c r="Q393" s="10">
        <v>6.2370062370062374E-4</v>
      </c>
      <c r="R393" s="9">
        <v>0</v>
      </c>
    </row>
    <row r="394" spans="1:23" x14ac:dyDescent="0.35">
      <c r="A394" s="7"/>
      <c r="B394" s="8">
        <v>11</v>
      </c>
      <c r="C394" t="s">
        <v>1131</v>
      </c>
      <c r="D394" s="8">
        <v>74915586</v>
      </c>
      <c r="E394" s="8">
        <f t="shared" si="11"/>
        <v>75204541</v>
      </c>
      <c r="F394" t="s">
        <v>1132</v>
      </c>
      <c r="G394" s="8" t="s">
        <v>1133</v>
      </c>
      <c r="H394" t="s">
        <v>1134</v>
      </c>
      <c r="I394" s="8" t="s">
        <v>391</v>
      </c>
      <c r="J394" s="9" t="s">
        <v>22</v>
      </c>
      <c r="K394" s="9" t="s">
        <v>21</v>
      </c>
      <c r="L394" s="10">
        <v>2.7269999999999999E-2</v>
      </c>
      <c r="M394" s="9">
        <v>110</v>
      </c>
      <c r="N394" s="10">
        <v>1.6E-2</v>
      </c>
      <c r="O394" s="11">
        <v>0</v>
      </c>
      <c r="P394" s="10">
        <v>6.2E-2</v>
      </c>
      <c r="Q394" s="9">
        <v>0</v>
      </c>
      <c r="R394" s="9">
        <v>0</v>
      </c>
    </row>
    <row r="395" spans="1:23" x14ac:dyDescent="0.35">
      <c r="A395" s="7"/>
      <c r="B395" s="8">
        <v>11</v>
      </c>
      <c r="C395" t="s">
        <v>1135</v>
      </c>
      <c r="D395" s="8">
        <v>74916021</v>
      </c>
      <c r="E395" s="8">
        <f t="shared" si="11"/>
        <v>75204976</v>
      </c>
      <c r="F395" t="s">
        <v>1135</v>
      </c>
      <c r="G395" s="8" t="s">
        <v>1136</v>
      </c>
      <c r="H395" s="8" t="s">
        <v>222</v>
      </c>
      <c r="I395" s="8" t="s">
        <v>391</v>
      </c>
      <c r="J395" s="9" t="s">
        <v>21</v>
      </c>
      <c r="K395" s="9" t="s">
        <v>22</v>
      </c>
      <c r="L395" s="10">
        <v>0.18179999999999999</v>
      </c>
      <c r="M395" s="9">
        <v>110</v>
      </c>
      <c r="N395" s="10">
        <v>0.106</v>
      </c>
      <c r="O395" s="10">
        <v>8.0000000000000002E-3</v>
      </c>
      <c r="P395" s="10">
        <v>0.128</v>
      </c>
      <c r="Q395" s="10">
        <v>5.7000000000000002E-2</v>
      </c>
      <c r="R395" s="10">
        <v>0.245</v>
      </c>
    </row>
    <row r="396" spans="1:23" x14ac:dyDescent="0.35">
      <c r="A396" s="7"/>
      <c r="B396" s="8">
        <v>11</v>
      </c>
      <c r="C396" t="s">
        <v>1137</v>
      </c>
      <c r="D396" s="8">
        <v>74916346</v>
      </c>
      <c r="E396" s="8">
        <f t="shared" si="11"/>
        <v>75205301</v>
      </c>
      <c r="F396" t="s">
        <v>1138</v>
      </c>
      <c r="G396" s="8" t="s">
        <v>1139</v>
      </c>
      <c r="H396" s="8" t="s">
        <v>222</v>
      </c>
      <c r="I396" s="8" t="s">
        <v>391</v>
      </c>
      <c r="J396" s="9" t="s">
        <v>21</v>
      </c>
      <c r="K396" s="9" t="s">
        <v>26</v>
      </c>
      <c r="L396" s="10">
        <v>9.0910000000000005E-2</v>
      </c>
      <c r="M396" s="9">
        <v>110</v>
      </c>
      <c r="N396" s="10">
        <v>9.5000000000000001E-2</v>
      </c>
      <c r="O396" s="10">
        <v>3.1E-2</v>
      </c>
      <c r="P396" s="10">
        <v>0.26700000000000002</v>
      </c>
      <c r="Q396" s="10">
        <v>2.7E-2</v>
      </c>
      <c r="R396" s="10">
        <v>3.6999999999999998E-2</v>
      </c>
    </row>
    <row r="397" spans="1:23" x14ac:dyDescent="0.35">
      <c r="A397" s="7"/>
      <c r="B397" s="8">
        <v>11</v>
      </c>
      <c r="C397" t="s">
        <v>1140</v>
      </c>
      <c r="D397" s="8">
        <v>74916695</v>
      </c>
      <c r="E397" s="8">
        <f t="shared" si="11"/>
        <v>75205650</v>
      </c>
      <c r="F397" t="s">
        <v>1141</v>
      </c>
      <c r="G397" s="8" t="s">
        <v>1142</v>
      </c>
      <c r="H397" s="8" t="s">
        <v>222</v>
      </c>
      <c r="I397" s="8" t="s">
        <v>391</v>
      </c>
      <c r="J397" s="9" t="s">
        <v>21</v>
      </c>
      <c r="K397" s="9" t="s">
        <v>22</v>
      </c>
      <c r="L397" s="10">
        <v>0.2636</v>
      </c>
      <c r="M397" s="9">
        <v>110</v>
      </c>
      <c r="N397" s="10">
        <v>0.2</v>
      </c>
      <c r="O397" s="10">
        <v>3.9E-2</v>
      </c>
      <c r="P397" s="10">
        <v>0.39100000000000001</v>
      </c>
      <c r="Q397" s="10">
        <v>8.4000000000000005E-2</v>
      </c>
      <c r="R397" s="10">
        <v>0.28299999999999997</v>
      </c>
    </row>
    <row r="398" spans="1:23" x14ac:dyDescent="0.35">
      <c r="A398" s="7"/>
      <c r="B398" s="8">
        <v>11</v>
      </c>
      <c r="C398" t="s">
        <v>1143</v>
      </c>
      <c r="D398" s="8">
        <v>74916847</v>
      </c>
      <c r="E398" s="8">
        <f t="shared" si="11"/>
        <v>75205802</v>
      </c>
      <c r="F398" t="s">
        <v>1144</v>
      </c>
      <c r="G398" s="8" t="s">
        <v>1145</v>
      </c>
      <c r="H398" s="8" t="s">
        <v>222</v>
      </c>
      <c r="I398" s="8" t="s">
        <v>391</v>
      </c>
      <c r="J398" s="9" t="s">
        <v>21</v>
      </c>
      <c r="K398" s="9" t="s">
        <v>22</v>
      </c>
      <c r="L398" s="10">
        <v>0.2636</v>
      </c>
      <c r="M398" s="9">
        <v>110</v>
      </c>
      <c r="N398" s="10">
        <v>0.21199999999999999</v>
      </c>
      <c r="O398" s="10">
        <v>0.04</v>
      </c>
      <c r="P398" s="10">
        <v>0.434</v>
      </c>
      <c r="Q398" s="10">
        <v>8.4000000000000005E-2</v>
      </c>
      <c r="R398" s="10">
        <v>0.28299999999999997</v>
      </c>
    </row>
    <row r="399" spans="1:23" x14ac:dyDescent="0.35">
      <c r="A399" s="12"/>
      <c r="B399" s="13">
        <v>11</v>
      </c>
      <c r="C399" s="14" t="s">
        <v>1146</v>
      </c>
      <c r="D399" s="13">
        <v>74917011</v>
      </c>
      <c r="E399" s="13">
        <f t="shared" si="11"/>
        <v>75205966</v>
      </c>
      <c r="F399" s="14" t="s">
        <v>1146</v>
      </c>
      <c r="G399" s="13" t="s">
        <v>1147</v>
      </c>
      <c r="H399" s="13" t="s">
        <v>222</v>
      </c>
      <c r="I399" s="13" t="s">
        <v>391</v>
      </c>
      <c r="J399" s="16" t="s">
        <v>22</v>
      </c>
      <c r="K399" s="16" t="s">
        <v>21</v>
      </c>
      <c r="L399" s="15">
        <v>0.1636</v>
      </c>
      <c r="M399" s="16">
        <v>110</v>
      </c>
      <c r="N399" s="15">
        <v>0.10199999999999999</v>
      </c>
      <c r="O399" s="15">
        <v>8.0000000000000002E-3</v>
      </c>
      <c r="P399" s="15">
        <v>0.112</v>
      </c>
      <c r="Q399" s="15">
        <v>5.7000000000000002E-2</v>
      </c>
      <c r="R399" s="15">
        <v>0.246</v>
      </c>
    </row>
    <row r="400" spans="1:23" x14ac:dyDescent="0.35">
      <c r="A400" s="7" t="s">
        <v>1148</v>
      </c>
      <c r="B400" s="8">
        <v>12</v>
      </c>
      <c r="C400" t="s">
        <v>1149</v>
      </c>
      <c r="D400" s="8">
        <v>21294293</v>
      </c>
      <c r="E400" s="8">
        <f>D400-152934</f>
        <v>21141359</v>
      </c>
      <c r="F400" t="s">
        <v>1149</v>
      </c>
      <c r="G400" s="8" t="s">
        <v>1150</v>
      </c>
      <c r="H400" s="8" t="s">
        <v>19</v>
      </c>
      <c r="I400" s="8" t="s">
        <v>249</v>
      </c>
      <c r="J400" s="9" t="s">
        <v>22</v>
      </c>
      <c r="K400" s="9" t="s">
        <v>26</v>
      </c>
      <c r="L400" s="10">
        <v>0.1091</v>
      </c>
      <c r="M400" s="9">
        <v>110</v>
      </c>
      <c r="N400" s="10">
        <v>9.9228944246738005E-2</v>
      </c>
      <c r="O400" s="10">
        <v>6.5000000000000002E-2</v>
      </c>
      <c r="P400" s="10">
        <v>0.20799999999999999</v>
      </c>
      <c r="Q400" s="10">
        <v>2.4E-2</v>
      </c>
      <c r="R400" s="10">
        <v>0.10890516576715492</v>
      </c>
    </row>
    <row r="401" spans="1:23" x14ac:dyDescent="0.35">
      <c r="A401" t="s">
        <v>1151</v>
      </c>
      <c r="B401" s="8">
        <v>12</v>
      </c>
      <c r="C401" t="s">
        <v>1152</v>
      </c>
      <c r="D401" s="8">
        <v>21294795</v>
      </c>
      <c r="E401" s="8">
        <f t="shared" ref="E401:E464" si="12">D401-152934</f>
        <v>21141861</v>
      </c>
      <c r="F401" t="s">
        <v>1153</v>
      </c>
      <c r="G401" s="8" t="s">
        <v>1154</v>
      </c>
      <c r="H401" s="8" t="s">
        <v>19</v>
      </c>
      <c r="I401" s="8" t="s">
        <v>249</v>
      </c>
      <c r="J401" s="9" t="s">
        <v>121</v>
      </c>
      <c r="K401" s="9" t="s">
        <v>22</v>
      </c>
      <c r="L401" s="10">
        <v>2.7269999999999999E-2</v>
      </c>
      <c r="M401" s="9">
        <v>110</v>
      </c>
      <c r="N401" s="10">
        <v>3.4000000000000002E-2</v>
      </c>
      <c r="O401" s="10">
        <v>4.8000000000000001E-2</v>
      </c>
      <c r="P401" s="10">
        <v>3.5999999999999997E-2</v>
      </c>
      <c r="Q401" s="10">
        <v>0.01</v>
      </c>
      <c r="R401" s="10">
        <v>2E-3</v>
      </c>
    </row>
    <row r="402" spans="1:23" x14ac:dyDescent="0.35">
      <c r="A402" s="7"/>
      <c r="B402" s="8">
        <v>12</v>
      </c>
      <c r="C402" t="s">
        <v>1155</v>
      </c>
      <c r="D402" s="8">
        <v>21312320</v>
      </c>
      <c r="E402" s="8">
        <f t="shared" si="12"/>
        <v>21159386</v>
      </c>
      <c r="F402" t="s">
        <v>1155</v>
      </c>
      <c r="G402" s="8" t="s">
        <v>1156</v>
      </c>
      <c r="H402" s="8" t="s">
        <v>19</v>
      </c>
      <c r="I402" s="8" t="s">
        <v>249</v>
      </c>
      <c r="J402" s="9" t="s">
        <v>26</v>
      </c>
      <c r="K402" s="9" t="s">
        <v>22</v>
      </c>
      <c r="L402" s="10">
        <v>0.1019</v>
      </c>
      <c r="M402" s="9">
        <v>108</v>
      </c>
      <c r="N402" s="10">
        <v>7.2999999999999995E-2</v>
      </c>
      <c r="O402" s="10">
        <v>9.4E-2</v>
      </c>
      <c r="P402" s="10">
        <v>0.01</v>
      </c>
      <c r="Q402" s="10">
        <v>8.8999999999999996E-2</v>
      </c>
      <c r="R402" s="10">
        <v>0.13100000000000001</v>
      </c>
    </row>
    <row r="403" spans="1:23" x14ac:dyDescent="0.35">
      <c r="A403" s="7"/>
      <c r="B403" s="8">
        <v>12</v>
      </c>
      <c r="C403" t="s">
        <v>1157</v>
      </c>
      <c r="D403" s="8">
        <v>21312510</v>
      </c>
      <c r="E403" s="8">
        <f t="shared" si="12"/>
        <v>21159576</v>
      </c>
      <c r="F403" t="s">
        <v>1157</v>
      </c>
      <c r="G403" s="8" t="s">
        <v>1158</v>
      </c>
      <c r="H403" s="8" t="s">
        <v>19</v>
      </c>
      <c r="I403" s="8" t="s">
        <v>249</v>
      </c>
      <c r="J403" s="9" t="s">
        <v>22</v>
      </c>
      <c r="K403" s="9" t="s">
        <v>21</v>
      </c>
      <c r="L403" s="10">
        <v>0.47270000000000001</v>
      </c>
      <c r="M403" s="9">
        <v>110</v>
      </c>
      <c r="N403" s="10">
        <v>0.40300000000000002</v>
      </c>
      <c r="O403" s="10">
        <v>0.40899999999999997</v>
      </c>
      <c r="P403" s="10">
        <v>0.41</v>
      </c>
      <c r="Q403" s="10">
        <v>0.23499999999999999</v>
      </c>
      <c r="R403" s="10">
        <v>0.58799999999999997</v>
      </c>
    </row>
    <row r="404" spans="1:23" x14ac:dyDescent="0.35">
      <c r="A404" s="7"/>
      <c r="B404" s="8">
        <v>12</v>
      </c>
      <c r="C404" t="s">
        <v>1159</v>
      </c>
      <c r="D404" s="8">
        <v>21315522</v>
      </c>
      <c r="E404" s="8">
        <f t="shared" si="12"/>
        <v>21162588</v>
      </c>
      <c r="F404" t="s">
        <v>1160</v>
      </c>
      <c r="G404" s="8" t="s">
        <v>1161</v>
      </c>
      <c r="H404" s="8" t="s">
        <v>19</v>
      </c>
      <c r="I404" s="8" t="s">
        <v>249</v>
      </c>
      <c r="J404" s="9" t="s">
        <v>21</v>
      </c>
      <c r="K404" s="9" t="s">
        <v>22</v>
      </c>
      <c r="L404" s="10">
        <v>0.31819999999999998</v>
      </c>
      <c r="M404" s="9">
        <v>110</v>
      </c>
      <c r="N404" s="10">
        <v>0.14899999999999999</v>
      </c>
      <c r="O404" s="10">
        <v>0.09</v>
      </c>
      <c r="P404" s="10">
        <v>6.3E-2</v>
      </c>
      <c r="Q404" s="10">
        <v>0.13700000000000001</v>
      </c>
      <c r="R404" s="10">
        <v>0.38300000000000001</v>
      </c>
    </row>
    <row r="405" spans="1:23" x14ac:dyDescent="0.35">
      <c r="A405" s="7"/>
      <c r="B405" s="8">
        <v>12</v>
      </c>
      <c r="C405" t="s">
        <v>1162</v>
      </c>
      <c r="D405" s="8">
        <v>21317329</v>
      </c>
      <c r="E405" s="8">
        <f t="shared" si="12"/>
        <v>21164395</v>
      </c>
      <c r="F405" t="s">
        <v>1163</v>
      </c>
      <c r="G405" s="8" t="s">
        <v>1164</v>
      </c>
      <c r="H405" s="8" t="s">
        <v>19</v>
      </c>
      <c r="I405" s="8" t="s">
        <v>249</v>
      </c>
      <c r="J405" s="9" t="s">
        <v>21</v>
      </c>
      <c r="K405" s="9" t="s">
        <v>22</v>
      </c>
      <c r="L405" s="10">
        <v>9.0910000000000001E-3</v>
      </c>
      <c r="M405" s="9">
        <v>110</v>
      </c>
      <c r="N405" s="10">
        <v>4.2491054514838898E-3</v>
      </c>
      <c r="O405" s="11">
        <v>0</v>
      </c>
      <c r="P405" s="10">
        <v>1.6E-2</v>
      </c>
      <c r="Q405" s="9">
        <v>0</v>
      </c>
      <c r="R405" s="9">
        <v>0</v>
      </c>
    </row>
    <row r="406" spans="1:23" x14ac:dyDescent="0.35">
      <c r="A406" s="7"/>
      <c r="B406" s="8">
        <v>12</v>
      </c>
      <c r="C406" t="s">
        <v>1165</v>
      </c>
      <c r="D406" s="8">
        <v>21317599</v>
      </c>
      <c r="E406" s="8">
        <f t="shared" si="12"/>
        <v>21164665</v>
      </c>
      <c r="F406" t="s">
        <v>1165</v>
      </c>
      <c r="G406" s="8" t="s">
        <v>1166</v>
      </c>
      <c r="H406" s="8" t="s">
        <v>19</v>
      </c>
      <c r="I406" s="8" t="s">
        <v>20</v>
      </c>
      <c r="J406" s="9" t="s">
        <v>21</v>
      </c>
      <c r="K406" s="9" t="s">
        <v>22</v>
      </c>
      <c r="L406" s="10">
        <v>6.3640000000000002E-2</v>
      </c>
      <c r="M406" s="9">
        <v>110</v>
      </c>
      <c r="N406" s="10">
        <v>6.5000000000000002E-2</v>
      </c>
      <c r="O406" s="10">
        <v>1E-3</v>
      </c>
      <c r="P406" s="10">
        <v>0.23699999999999999</v>
      </c>
      <c r="Q406" s="11">
        <v>0</v>
      </c>
      <c r="R406" s="9">
        <v>0</v>
      </c>
    </row>
    <row r="407" spans="1:23" x14ac:dyDescent="0.35">
      <c r="A407" s="7"/>
      <c r="B407" s="8">
        <v>12</v>
      </c>
      <c r="C407" t="s">
        <v>1167</v>
      </c>
      <c r="D407" s="8">
        <v>21317791</v>
      </c>
      <c r="E407" s="8">
        <f t="shared" si="12"/>
        <v>21164857</v>
      </c>
      <c r="F407" t="s">
        <v>1167</v>
      </c>
      <c r="G407" s="8" t="s">
        <v>1168</v>
      </c>
      <c r="H407" s="8" t="s">
        <v>19</v>
      </c>
      <c r="I407" s="8" t="s">
        <v>249</v>
      </c>
      <c r="J407" s="9" t="s">
        <v>21</v>
      </c>
      <c r="K407" s="9" t="s">
        <v>22</v>
      </c>
      <c r="L407" s="10">
        <v>0.36359999999999998</v>
      </c>
      <c r="M407" s="9">
        <v>110</v>
      </c>
      <c r="N407" s="10">
        <v>0.46400000000000002</v>
      </c>
      <c r="O407" s="10">
        <v>0.66</v>
      </c>
      <c r="P407" s="10">
        <v>0.26600000000000001</v>
      </c>
      <c r="Q407" s="10">
        <v>0.49199999999999999</v>
      </c>
      <c r="R407" s="10">
        <v>0.40400000000000003</v>
      </c>
    </row>
    <row r="408" spans="1:23" x14ac:dyDescent="0.35">
      <c r="A408" s="7"/>
      <c r="B408" s="8">
        <v>12</v>
      </c>
      <c r="C408" t="s">
        <v>1169</v>
      </c>
      <c r="D408" s="8">
        <v>21320501</v>
      </c>
      <c r="E408" s="8">
        <f t="shared" si="12"/>
        <v>21167567</v>
      </c>
      <c r="F408" t="s">
        <v>1170</v>
      </c>
      <c r="G408" s="8" t="s">
        <v>1171</v>
      </c>
      <c r="H408" s="8" t="s">
        <v>19</v>
      </c>
      <c r="I408" s="8" t="s">
        <v>249</v>
      </c>
      <c r="J408" s="9" t="s">
        <v>22</v>
      </c>
      <c r="K408" s="9" t="s">
        <v>21</v>
      </c>
      <c r="L408" s="10">
        <v>1.8180000000000002E-2</v>
      </c>
      <c r="M408" s="9">
        <v>110</v>
      </c>
      <c r="N408" s="10">
        <v>8.0000000000000002E-3</v>
      </c>
      <c r="O408" s="10">
        <v>1.6E-2</v>
      </c>
      <c r="P408" s="10">
        <v>2E-3</v>
      </c>
      <c r="Q408" s="10">
        <v>6.0000000000000001E-3</v>
      </c>
      <c r="R408" s="9">
        <v>0</v>
      </c>
    </row>
    <row r="409" spans="1:23" x14ac:dyDescent="0.35">
      <c r="A409" s="7"/>
      <c r="B409" s="8">
        <v>12</v>
      </c>
      <c r="C409" t="s">
        <v>1172</v>
      </c>
      <c r="D409" s="8">
        <v>21322866</v>
      </c>
      <c r="E409" s="8">
        <f t="shared" si="12"/>
        <v>21169932</v>
      </c>
      <c r="F409" t="s">
        <v>1173</v>
      </c>
      <c r="G409" s="8" t="s">
        <v>1174</v>
      </c>
      <c r="H409" s="8" t="s">
        <v>19</v>
      </c>
      <c r="I409" s="8" t="s">
        <v>249</v>
      </c>
      <c r="J409" s="9" t="s">
        <v>21</v>
      </c>
      <c r="K409" s="9" t="s">
        <v>26</v>
      </c>
      <c r="L409" s="10">
        <v>0.19089999999999999</v>
      </c>
      <c r="M409" s="9">
        <v>110</v>
      </c>
      <c r="N409" s="10">
        <v>0.308</v>
      </c>
      <c r="O409" s="10">
        <v>0.48599999999999999</v>
      </c>
      <c r="P409" s="10">
        <v>5.0999999999999997E-2</v>
      </c>
      <c r="Q409" s="10">
        <v>0.46400000000000002</v>
      </c>
      <c r="R409" s="10">
        <v>0.24299999999999999</v>
      </c>
    </row>
    <row r="410" spans="1:23" x14ac:dyDescent="0.35">
      <c r="A410" s="7"/>
      <c r="B410" s="8">
        <v>12</v>
      </c>
      <c r="C410" t="s">
        <v>1175</v>
      </c>
      <c r="D410" s="8">
        <v>21324661</v>
      </c>
      <c r="E410" s="8">
        <f t="shared" si="12"/>
        <v>21171727</v>
      </c>
      <c r="F410" t="s">
        <v>1176</v>
      </c>
      <c r="G410" s="8" t="s">
        <v>1177</v>
      </c>
      <c r="H410" s="8" t="s">
        <v>19</v>
      </c>
      <c r="I410" s="8" t="s">
        <v>249</v>
      </c>
      <c r="J410" s="9" t="s">
        <v>22</v>
      </c>
      <c r="K410" s="9" t="s">
        <v>21</v>
      </c>
      <c r="L410" s="10">
        <v>9.0910000000000001E-3</v>
      </c>
      <c r="M410" s="9">
        <v>110</v>
      </c>
      <c r="N410" s="10">
        <v>4.0000000000000001E-3</v>
      </c>
      <c r="O410" s="11">
        <v>0</v>
      </c>
      <c r="P410" s="10">
        <v>1.4E-2</v>
      </c>
      <c r="Q410" s="9">
        <v>0</v>
      </c>
      <c r="R410" s="9">
        <v>0</v>
      </c>
    </row>
    <row r="411" spans="1:23" x14ac:dyDescent="0.35">
      <c r="A411" s="7"/>
      <c r="B411" s="8">
        <v>12</v>
      </c>
      <c r="C411" t="s">
        <v>1178</v>
      </c>
      <c r="D411" s="8">
        <v>21327740</v>
      </c>
      <c r="E411" s="8">
        <f t="shared" si="12"/>
        <v>21174806</v>
      </c>
      <c r="F411" t="s">
        <v>1179</v>
      </c>
      <c r="G411" s="8" t="s">
        <v>1180</v>
      </c>
      <c r="H411" s="8" t="s">
        <v>19</v>
      </c>
      <c r="I411" s="8" t="s">
        <v>249</v>
      </c>
      <c r="J411" s="9" t="s">
        <v>26</v>
      </c>
      <c r="K411" s="9" t="s">
        <v>22</v>
      </c>
      <c r="L411" s="10">
        <v>0.45450000000000002</v>
      </c>
      <c r="M411" s="9">
        <v>110</v>
      </c>
      <c r="N411" s="10">
        <v>0.64600000000000002</v>
      </c>
      <c r="O411" s="10">
        <v>0.77600000000000002</v>
      </c>
      <c r="P411" s="10">
        <v>0.44400000000000001</v>
      </c>
      <c r="Q411" s="10">
        <v>0.83699999999999997</v>
      </c>
      <c r="R411" s="10">
        <v>0.501</v>
      </c>
    </row>
    <row r="412" spans="1:23" x14ac:dyDescent="0.35">
      <c r="A412" s="29"/>
      <c r="B412" s="19">
        <v>12</v>
      </c>
      <c r="C412" s="20" t="s">
        <v>1181</v>
      </c>
      <c r="D412" s="19">
        <v>21329738</v>
      </c>
      <c r="E412" s="19">
        <f t="shared" si="12"/>
        <v>21176804</v>
      </c>
      <c r="F412" s="20" t="s">
        <v>1182</v>
      </c>
      <c r="G412" s="19" t="s">
        <v>1183</v>
      </c>
      <c r="H412" s="19" t="s">
        <v>1184</v>
      </c>
      <c r="I412" s="19" t="s">
        <v>1185</v>
      </c>
      <c r="J412" s="21" t="s">
        <v>22</v>
      </c>
      <c r="K412" s="21" t="s">
        <v>21</v>
      </c>
      <c r="L412" s="22">
        <v>0.2636</v>
      </c>
      <c r="M412" s="21">
        <v>110</v>
      </c>
      <c r="N412" s="22">
        <v>0.378</v>
      </c>
      <c r="O412" s="22">
        <v>0.59699999999999998</v>
      </c>
      <c r="P412" s="22">
        <v>0.182</v>
      </c>
      <c r="Q412" s="22">
        <v>0.45300000000000001</v>
      </c>
      <c r="R412" s="22">
        <v>0.23799999999999999</v>
      </c>
      <c r="S412" s="20"/>
      <c r="T412" s="20" t="s">
        <v>1663</v>
      </c>
      <c r="U412" s="20"/>
      <c r="V412" s="20"/>
      <c r="W412" s="20"/>
    </row>
    <row r="413" spans="1:23" x14ac:dyDescent="0.35">
      <c r="A413" s="29"/>
      <c r="B413" s="19">
        <v>12</v>
      </c>
      <c r="C413" s="20" t="s">
        <v>1186</v>
      </c>
      <c r="D413" s="19">
        <v>21329813</v>
      </c>
      <c r="E413" s="19">
        <f t="shared" si="12"/>
        <v>21176879</v>
      </c>
      <c r="F413" s="20" t="s">
        <v>1187</v>
      </c>
      <c r="G413" s="19" t="s">
        <v>1188</v>
      </c>
      <c r="H413" s="19" t="s">
        <v>1189</v>
      </c>
      <c r="I413" s="19" t="s">
        <v>1190</v>
      </c>
      <c r="J413" s="21" t="s">
        <v>22</v>
      </c>
      <c r="K413" s="21" t="s">
        <v>26</v>
      </c>
      <c r="L413" s="22">
        <v>2.7269999999999999E-2</v>
      </c>
      <c r="M413" s="21">
        <v>110</v>
      </c>
      <c r="N413" s="22">
        <v>6.5000000000000002E-2</v>
      </c>
      <c r="O413" s="22">
        <v>0.14399999999999999</v>
      </c>
      <c r="P413" s="22">
        <v>0.06</v>
      </c>
      <c r="Q413" s="22">
        <v>0.03</v>
      </c>
      <c r="R413" s="22">
        <v>3.0000000000000001E-3</v>
      </c>
      <c r="S413" s="20"/>
      <c r="T413" s="20" t="s">
        <v>1663</v>
      </c>
      <c r="U413" s="20"/>
      <c r="V413" s="20"/>
      <c r="W413" s="20"/>
    </row>
    <row r="414" spans="1:23" x14ac:dyDescent="0.35">
      <c r="A414" s="28"/>
      <c r="B414" s="8">
        <v>12</v>
      </c>
      <c r="C414" t="s">
        <v>1191</v>
      </c>
      <c r="D414" s="8">
        <v>21329832</v>
      </c>
      <c r="E414" s="8">
        <f t="shared" si="12"/>
        <v>21176898</v>
      </c>
      <c r="F414" t="s">
        <v>1192</v>
      </c>
      <c r="G414" s="8" t="s">
        <v>1193</v>
      </c>
      <c r="H414" t="s">
        <v>775</v>
      </c>
      <c r="I414" s="8" t="s">
        <v>1194</v>
      </c>
      <c r="J414" s="9" t="s">
        <v>22</v>
      </c>
      <c r="K414" s="9" t="s">
        <v>26</v>
      </c>
      <c r="L414" s="10">
        <v>2.7269999999999999E-2</v>
      </c>
      <c r="M414" s="9">
        <v>110</v>
      </c>
      <c r="N414" s="10">
        <v>8.6135421464762704E-3</v>
      </c>
      <c r="O414" s="11">
        <v>0</v>
      </c>
      <c r="P414" s="10">
        <v>3.4000000000000002E-2</v>
      </c>
      <c r="Q414" s="9">
        <v>0</v>
      </c>
      <c r="R414" s="9">
        <v>0</v>
      </c>
    </row>
    <row r="415" spans="1:23" x14ac:dyDescent="0.35">
      <c r="A415" s="28"/>
      <c r="B415" s="8">
        <v>12</v>
      </c>
      <c r="C415" t="s">
        <v>1195</v>
      </c>
      <c r="D415" s="8">
        <v>21330988</v>
      </c>
      <c r="E415" s="8">
        <f t="shared" si="12"/>
        <v>21178054</v>
      </c>
      <c r="F415" t="s">
        <v>1195</v>
      </c>
      <c r="G415" s="8" t="s">
        <v>1196</v>
      </c>
      <c r="H415" s="8" t="s">
        <v>19</v>
      </c>
      <c r="I415" s="8" t="s">
        <v>249</v>
      </c>
      <c r="J415" s="9" t="s">
        <v>22</v>
      </c>
      <c r="K415" s="9" t="s">
        <v>21</v>
      </c>
      <c r="L415" s="10">
        <v>0.45450000000000002</v>
      </c>
      <c r="M415" s="9">
        <v>110</v>
      </c>
      <c r="N415" s="10">
        <v>0.63300000000000001</v>
      </c>
      <c r="O415" s="10">
        <v>0.749</v>
      </c>
      <c r="P415" s="10">
        <v>0.433</v>
      </c>
      <c r="Q415" s="10">
        <v>0.83091587235806053</v>
      </c>
      <c r="R415" s="10">
        <v>0.5</v>
      </c>
    </row>
    <row r="416" spans="1:23" x14ac:dyDescent="0.35">
      <c r="A416" s="29"/>
      <c r="B416" s="19">
        <v>12</v>
      </c>
      <c r="C416" s="20" t="s">
        <v>1197</v>
      </c>
      <c r="D416" s="19">
        <v>21331549</v>
      </c>
      <c r="E416" s="19">
        <f t="shared" si="12"/>
        <v>21178615</v>
      </c>
      <c r="F416" s="20" t="s">
        <v>1198</v>
      </c>
      <c r="G416" s="19" t="s">
        <v>1199</v>
      </c>
      <c r="H416" s="19" t="s">
        <v>1200</v>
      </c>
      <c r="I416" s="19" t="s">
        <v>1201</v>
      </c>
      <c r="J416" s="21" t="s">
        <v>21</v>
      </c>
      <c r="K416" s="21" t="s">
        <v>22</v>
      </c>
      <c r="L416" s="22">
        <v>8.1820000000000004E-2</v>
      </c>
      <c r="M416" s="21">
        <v>110</v>
      </c>
      <c r="N416" s="22">
        <v>8.7999999999999995E-2</v>
      </c>
      <c r="O416" s="22">
        <v>0.161</v>
      </c>
      <c r="P416" s="22">
        <v>1.4E-2</v>
      </c>
      <c r="Q416" s="22">
        <v>4.2999999999999997E-2</v>
      </c>
      <c r="R416" s="22">
        <v>0.123</v>
      </c>
      <c r="S416" s="20"/>
      <c r="T416" s="20" t="s">
        <v>1663</v>
      </c>
      <c r="U416" s="20"/>
      <c r="V416" s="20"/>
      <c r="W416" s="20"/>
    </row>
    <row r="417" spans="1:18" x14ac:dyDescent="0.35">
      <c r="A417" s="28"/>
      <c r="B417" s="8">
        <v>12</v>
      </c>
      <c r="C417" t="s">
        <v>1202</v>
      </c>
      <c r="D417" s="8">
        <v>21331599</v>
      </c>
      <c r="E417" s="8">
        <f t="shared" si="12"/>
        <v>21178665</v>
      </c>
      <c r="F417" t="s">
        <v>1202</v>
      </c>
      <c r="G417" s="8" t="s">
        <v>1203</v>
      </c>
      <c r="H417" t="s">
        <v>1204</v>
      </c>
      <c r="I417" s="8" t="s">
        <v>755</v>
      </c>
      <c r="J417" s="9" t="s">
        <v>21</v>
      </c>
      <c r="K417" s="9" t="s">
        <v>22</v>
      </c>
      <c r="L417" s="10">
        <v>0.21820000000000001</v>
      </c>
      <c r="M417" s="9">
        <v>110</v>
      </c>
      <c r="N417" s="10">
        <v>0.36699999999999999</v>
      </c>
      <c r="O417" s="10">
        <v>0.60699999999999998</v>
      </c>
      <c r="P417" s="10">
        <v>0.14399999999999999</v>
      </c>
      <c r="Q417" s="10">
        <v>0.45300000000000001</v>
      </c>
      <c r="R417" s="10">
        <v>0.24299999999999999</v>
      </c>
    </row>
    <row r="418" spans="1:18" x14ac:dyDescent="0.35">
      <c r="A418" s="28"/>
      <c r="B418" s="8">
        <v>12</v>
      </c>
      <c r="C418" t="s">
        <v>1205</v>
      </c>
      <c r="D418" s="8">
        <v>21331625</v>
      </c>
      <c r="E418" s="8">
        <f t="shared" si="12"/>
        <v>21178691</v>
      </c>
      <c r="F418" t="s">
        <v>1206</v>
      </c>
      <c r="G418" s="8" t="s">
        <v>1207</v>
      </c>
      <c r="H418" t="s">
        <v>1208</v>
      </c>
      <c r="I418" s="8" t="s">
        <v>755</v>
      </c>
      <c r="J418" s="9" t="s">
        <v>21</v>
      </c>
      <c r="K418" s="9" t="s">
        <v>22</v>
      </c>
      <c r="L418" s="10">
        <v>0.44550000000000001</v>
      </c>
      <c r="M418" s="9">
        <v>110</v>
      </c>
      <c r="N418" s="10">
        <v>0.58399999999999996</v>
      </c>
      <c r="O418" s="10">
        <v>0.60299999999999998</v>
      </c>
      <c r="P418" s="10">
        <v>0.44</v>
      </c>
      <c r="Q418" s="10">
        <v>0.79900000000000004</v>
      </c>
      <c r="R418" s="10">
        <v>0.48899999999999999</v>
      </c>
    </row>
    <row r="419" spans="1:18" x14ac:dyDescent="0.35">
      <c r="A419" s="28"/>
      <c r="B419" s="8">
        <v>12</v>
      </c>
      <c r="C419" t="s">
        <v>1209</v>
      </c>
      <c r="D419" s="8">
        <v>21331891</v>
      </c>
      <c r="E419" s="8">
        <f t="shared" si="12"/>
        <v>21178957</v>
      </c>
      <c r="F419" t="s">
        <v>1210</v>
      </c>
      <c r="G419" s="8" t="s">
        <v>1211</v>
      </c>
      <c r="H419" t="s">
        <v>1212</v>
      </c>
      <c r="I419" s="8" t="s">
        <v>1213</v>
      </c>
      <c r="J419" s="9" t="s">
        <v>21</v>
      </c>
      <c r="K419" s="9" t="s">
        <v>22</v>
      </c>
      <c r="L419" s="10">
        <v>9.0910000000000001E-3</v>
      </c>
      <c r="M419" s="9">
        <v>110</v>
      </c>
      <c r="N419" s="10">
        <v>4.0000000000000001E-3</v>
      </c>
      <c r="O419" s="11">
        <v>0</v>
      </c>
      <c r="P419" s="10">
        <v>1.4999999999999999E-2</v>
      </c>
      <c r="Q419" s="11">
        <v>4.1373603640877118E-4</v>
      </c>
      <c r="R419" s="9">
        <v>0</v>
      </c>
    </row>
    <row r="420" spans="1:18" x14ac:dyDescent="0.35">
      <c r="A420" s="28"/>
      <c r="B420" s="8">
        <v>12</v>
      </c>
      <c r="C420" t="s">
        <v>1214</v>
      </c>
      <c r="D420" s="8">
        <v>21332843</v>
      </c>
      <c r="E420" s="8">
        <f t="shared" si="12"/>
        <v>21179909</v>
      </c>
      <c r="F420" t="s">
        <v>1214</v>
      </c>
      <c r="G420" s="8" t="s">
        <v>1215</v>
      </c>
      <c r="H420" s="8" t="s">
        <v>19</v>
      </c>
      <c r="I420" s="8" t="s">
        <v>249</v>
      </c>
      <c r="J420" s="9" t="s">
        <v>22</v>
      </c>
      <c r="K420" s="9" t="s">
        <v>21</v>
      </c>
      <c r="L420" s="10">
        <v>0.13639999999999999</v>
      </c>
      <c r="M420" s="9">
        <v>110</v>
      </c>
      <c r="N420" s="10">
        <v>0.112</v>
      </c>
      <c r="O420" s="10">
        <v>0.109</v>
      </c>
      <c r="P420" s="10">
        <v>0.26</v>
      </c>
      <c r="Q420" s="10">
        <v>2.5999999999999999E-2</v>
      </c>
      <c r="R420" s="11">
        <v>0</v>
      </c>
    </row>
    <row r="421" spans="1:18" x14ac:dyDescent="0.35">
      <c r="A421" s="28"/>
      <c r="B421" s="8">
        <v>12</v>
      </c>
      <c r="C421" t="s">
        <v>1216</v>
      </c>
      <c r="D421" s="8">
        <v>21333266</v>
      </c>
      <c r="E421" s="8">
        <f t="shared" si="12"/>
        <v>21180332</v>
      </c>
      <c r="F421" t="s">
        <v>1216</v>
      </c>
      <c r="G421" s="8" t="s">
        <v>1217</v>
      </c>
      <c r="H421" s="8" t="s">
        <v>19</v>
      </c>
      <c r="I421" s="8" t="s">
        <v>249</v>
      </c>
      <c r="J421" s="9" t="s">
        <v>21</v>
      </c>
      <c r="K421" s="9" t="s">
        <v>22</v>
      </c>
      <c r="L421" s="10">
        <v>0.3</v>
      </c>
      <c r="M421" s="9">
        <v>110</v>
      </c>
      <c r="N421" s="10">
        <v>0.40500000000000003</v>
      </c>
      <c r="O421" s="10">
        <v>0.57299999999999995</v>
      </c>
      <c r="P421" s="10">
        <v>0.30499999999999999</v>
      </c>
      <c r="Q421" s="10">
        <v>0.44900000000000001</v>
      </c>
      <c r="R421" s="10">
        <v>0.245</v>
      </c>
    </row>
    <row r="422" spans="1:18" x14ac:dyDescent="0.35">
      <c r="A422" s="28"/>
      <c r="B422" s="8">
        <v>12</v>
      </c>
      <c r="C422" t="s">
        <v>1218</v>
      </c>
      <c r="D422" s="8">
        <v>21333426</v>
      </c>
      <c r="E422" s="8">
        <f t="shared" si="12"/>
        <v>21180492</v>
      </c>
      <c r="F422" t="s">
        <v>1218</v>
      </c>
      <c r="G422" s="8" t="s">
        <v>1219</v>
      </c>
      <c r="H422" s="8" t="s">
        <v>19</v>
      </c>
      <c r="I422" s="8" t="s">
        <v>249</v>
      </c>
      <c r="J422" s="9" t="s">
        <v>22</v>
      </c>
      <c r="K422" s="9" t="s">
        <v>21</v>
      </c>
      <c r="L422" s="10">
        <v>0.1636</v>
      </c>
      <c r="M422" s="9">
        <v>110</v>
      </c>
      <c r="N422" s="10">
        <v>0.187</v>
      </c>
      <c r="O422" s="10">
        <v>3.1E-2</v>
      </c>
      <c r="P422" s="10">
        <v>0.182</v>
      </c>
      <c r="Q422" s="10">
        <v>0.312</v>
      </c>
      <c r="R422" s="10">
        <v>0.249</v>
      </c>
    </row>
    <row r="423" spans="1:18" x14ac:dyDescent="0.35">
      <c r="A423" s="28"/>
      <c r="B423" s="8">
        <v>12</v>
      </c>
      <c r="C423" t="s">
        <v>1220</v>
      </c>
      <c r="D423" s="8">
        <v>21333651</v>
      </c>
      <c r="E423" s="8">
        <f t="shared" si="12"/>
        <v>21180717</v>
      </c>
      <c r="F423" t="s">
        <v>1220</v>
      </c>
      <c r="G423" s="8" t="s">
        <v>1221</v>
      </c>
      <c r="H423" s="8" t="s">
        <v>19</v>
      </c>
      <c r="I423" s="8" t="s">
        <v>249</v>
      </c>
      <c r="J423" s="9" t="s">
        <v>22</v>
      </c>
      <c r="K423" s="9" t="s">
        <v>26</v>
      </c>
      <c r="L423" s="10">
        <v>0.18179999999999999</v>
      </c>
      <c r="M423" s="9">
        <v>110</v>
      </c>
      <c r="N423" s="10">
        <v>0.30199999999999999</v>
      </c>
      <c r="O423" s="10">
        <v>0.46300000000000002</v>
      </c>
      <c r="P423" s="10">
        <v>8.1000000000000003E-2</v>
      </c>
      <c r="Q423" s="10">
        <v>0.42299999999999999</v>
      </c>
      <c r="R423" s="10">
        <v>0.24299999999999999</v>
      </c>
    </row>
    <row r="424" spans="1:18" x14ac:dyDescent="0.35">
      <c r="A424" s="28"/>
      <c r="B424" s="8">
        <v>12</v>
      </c>
      <c r="C424" t="s">
        <v>1222</v>
      </c>
      <c r="D424" s="8">
        <v>21335570</v>
      </c>
      <c r="E424" s="8">
        <f t="shared" si="12"/>
        <v>21182636</v>
      </c>
      <c r="F424" t="s">
        <v>1223</v>
      </c>
      <c r="G424" s="8" t="s">
        <v>1224</v>
      </c>
      <c r="H424" s="8" t="s">
        <v>19</v>
      </c>
      <c r="I424" s="8" t="s">
        <v>249</v>
      </c>
      <c r="J424" s="9" t="s">
        <v>26</v>
      </c>
      <c r="K424" s="9" t="s">
        <v>22</v>
      </c>
      <c r="L424" s="10">
        <v>9.2589999999999999E-3</v>
      </c>
      <c r="M424" s="9">
        <v>108</v>
      </c>
      <c r="N424" s="10">
        <v>6.1876956258712697E-3</v>
      </c>
      <c r="O424" s="11">
        <v>0</v>
      </c>
      <c r="P424" s="10">
        <v>2.1999999999999999E-2</v>
      </c>
      <c r="Q424" s="11">
        <v>0</v>
      </c>
      <c r="R424" s="9">
        <v>0</v>
      </c>
    </row>
    <row r="425" spans="1:18" x14ac:dyDescent="0.35">
      <c r="A425" s="28"/>
      <c r="B425" s="8">
        <v>12</v>
      </c>
      <c r="C425" t="s">
        <v>1225</v>
      </c>
      <c r="D425" s="8">
        <v>21349657</v>
      </c>
      <c r="E425" s="8">
        <f t="shared" si="12"/>
        <v>21196723</v>
      </c>
      <c r="F425" t="s">
        <v>1226</v>
      </c>
      <c r="G425" s="8" t="s">
        <v>1227</v>
      </c>
      <c r="H425" s="8" t="s">
        <v>19</v>
      </c>
      <c r="I425" s="8" t="s">
        <v>249</v>
      </c>
      <c r="J425" s="9" t="s">
        <v>26</v>
      </c>
      <c r="K425" s="9" t="s">
        <v>22</v>
      </c>
      <c r="L425" s="10">
        <v>2.7269999999999999E-2</v>
      </c>
      <c r="M425" s="9">
        <v>110</v>
      </c>
      <c r="N425" s="10">
        <v>1.6E-2</v>
      </c>
      <c r="O425" s="11">
        <v>0</v>
      </c>
      <c r="P425" s="10">
        <v>2.7E-2</v>
      </c>
      <c r="Q425" s="10">
        <v>4.3999999999999997E-2</v>
      </c>
      <c r="R425" s="9">
        <v>0</v>
      </c>
    </row>
    <row r="426" spans="1:18" x14ac:dyDescent="0.35">
      <c r="A426" s="28"/>
      <c r="B426" s="8">
        <v>12</v>
      </c>
      <c r="C426" t="s">
        <v>1228</v>
      </c>
      <c r="D426" s="8">
        <v>21349885</v>
      </c>
      <c r="E426" s="8">
        <f t="shared" si="12"/>
        <v>21196951</v>
      </c>
      <c r="F426" t="s">
        <v>1229</v>
      </c>
      <c r="G426" s="8" t="s">
        <v>1230</v>
      </c>
      <c r="H426" t="s">
        <v>1231</v>
      </c>
      <c r="I426" s="8" t="s">
        <v>755</v>
      </c>
      <c r="J426" s="9" t="s">
        <v>21</v>
      </c>
      <c r="K426" s="9" t="s">
        <v>22</v>
      </c>
      <c r="L426" s="10">
        <v>2.7269999999999999E-2</v>
      </c>
      <c r="M426" s="9">
        <v>110</v>
      </c>
      <c r="N426" s="10">
        <v>1.6E-2</v>
      </c>
      <c r="O426" s="11">
        <v>0</v>
      </c>
      <c r="P426" s="10">
        <v>2.7E-2</v>
      </c>
      <c r="Q426" s="10">
        <v>4.3999999999999997E-2</v>
      </c>
      <c r="R426" s="9">
        <v>0</v>
      </c>
    </row>
    <row r="427" spans="1:18" x14ac:dyDescent="0.35">
      <c r="A427" s="28"/>
      <c r="B427" s="8">
        <v>12</v>
      </c>
      <c r="C427" t="s">
        <v>1232</v>
      </c>
      <c r="D427" s="8">
        <v>21350034</v>
      </c>
      <c r="E427" s="8">
        <f t="shared" si="12"/>
        <v>21197100</v>
      </c>
      <c r="F427" t="s">
        <v>1233</v>
      </c>
      <c r="G427" s="8" t="s">
        <v>1234</v>
      </c>
      <c r="H427" t="s">
        <v>1235</v>
      </c>
      <c r="I427" s="8" t="s">
        <v>1236</v>
      </c>
      <c r="J427" s="9" t="s">
        <v>22</v>
      </c>
      <c r="K427" s="9" t="s">
        <v>21</v>
      </c>
      <c r="L427" s="10">
        <v>2.7269999999999999E-2</v>
      </c>
      <c r="M427" s="9">
        <v>110</v>
      </c>
      <c r="N427" s="10">
        <v>1.6E-2</v>
      </c>
      <c r="O427" s="11">
        <v>0</v>
      </c>
      <c r="P427" s="10">
        <v>2.7E-2</v>
      </c>
      <c r="Q427" s="10">
        <v>4.3999999999999997E-2</v>
      </c>
      <c r="R427" s="9">
        <v>0</v>
      </c>
    </row>
    <row r="428" spans="1:18" x14ac:dyDescent="0.35">
      <c r="A428" s="28"/>
      <c r="B428" s="8">
        <v>12</v>
      </c>
      <c r="C428" t="s">
        <v>1237</v>
      </c>
      <c r="D428" s="8">
        <v>21350790</v>
      </c>
      <c r="E428" s="8">
        <f t="shared" si="12"/>
        <v>21197856</v>
      </c>
      <c r="F428" t="s">
        <v>1237</v>
      </c>
      <c r="G428" s="8" t="s">
        <v>1238</v>
      </c>
      <c r="H428" s="8" t="s">
        <v>19</v>
      </c>
      <c r="I428" s="8" t="s">
        <v>249</v>
      </c>
      <c r="J428" s="9" t="s">
        <v>22</v>
      </c>
      <c r="K428" s="9" t="s">
        <v>26</v>
      </c>
      <c r="L428" s="10">
        <v>0.2273</v>
      </c>
      <c r="M428" s="9">
        <v>110</v>
      </c>
      <c r="N428" s="10">
        <v>0.22800000000000001</v>
      </c>
      <c r="O428" s="10">
        <v>6.2E-2</v>
      </c>
      <c r="P428" s="10">
        <v>0.25600000000000001</v>
      </c>
      <c r="Q428" s="10">
        <v>0.36399999999999999</v>
      </c>
      <c r="R428" s="10">
        <v>0.28699999999999998</v>
      </c>
    </row>
    <row r="429" spans="1:18" x14ac:dyDescent="0.35">
      <c r="A429" s="28"/>
      <c r="B429" s="8">
        <v>12</v>
      </c>
      <c r="C429" t="s">
        <v>1239</v>
      </c>
      <c r="D429" s="8">
        <v>21354494</v>
      </c>
      <c r="E429" s="8">
        <f t="shared" si="12"/>
        <v>21201560</v>
      </c>
      <c r="F429" t="s">
        <v>1239</v>
      </c>
      <c r="G429" s="8" t="s">
        <v>1240</v>
      </c>
      <c r="H429" s="8" t="s">
        <v>19</v>
      </c>
      <c r="I429" s="8" t="s">
        <v>249</v>
      </c>
      <c r="J429" s="9" t="s">
        <v>21</v>
      </c>
      <c r="K429" s="9" t="s">
        <v>22</v>
      </c>
      <c r="L429" s="10">
        <v>0.18179999999999999</v>
      </c>
      <c r="M429" s="9">
        <v>110</v>
      </c>
      <c r="N429" s="10">
        <v>0.308</v>
      </c>
      <c r="O429" s="10">
        <v>0.49</v>
      </c>
      <c r="P429" s="10">
        <v>5.6000000000000001E-2</v>
      </c>
      <c r="Q429" s="10">
        <v>0.41599999999999998</v>
      </c>
      <c r="R429" s="10">
        <v>0.23100000000000001</v>
      </c>
    </row>
    <row r="430" spans="1:18" x14ac:dyDescent="0.35">
      <c r="A430" s="28"/>
      <c r="B430" s="8">
        <v>12</v>
      </c>
      <c r="C430" t="s">
        <v>1241</v>
      </c>
      <c r="D430" s="8">
        <v>21355537</v>
      </c>
      <c r="E430" s="8">
        <f t="shared" si="12"/>
        <v>21202603</v>
      </c>
      <c r="F430" t="s">
        <v>1242</v>
      </c>
      <c r="G430" s="8" t="s">
        <v>1243</v>
      </c>
      <c r="H430" t="s">
        <v>1244</v>
      </c>
      <c r="I430" s="8" t="s">
        <v>755</v>
      </c>
      <c r="J430" s="9" t="s">
        <v>22</v>
      </c>
      <c r="K430" s="9" t="s">
        <v>21</v>
      </c>
      <c r="L430" s="10">
        <v>2.7269999999999999E-2</v>
      </c>
      <c r="M430" s="9">
        <v>110</v>
      </c>
      <c r="N430" s="10">
        <v>3.6999999999999998E-2</v>
      </c>
      <c r="O430" s="11">
        <v>0</v>
      </c>
      <c r="P430" s="10">
        <v>0.1</v>
      </c>
      <c r="Q430" s="10">
        <v>4.7E-2</v>
      </c>
      <c r="R430" s="9">
        <v>0</v>
      </c>
    </row>
    <row r="431" spans="1:18" x14ac:dyDescent="0.35">
      <c r="A431" s="28"/>
      <c r="B431" s="8">
        <v>12</v>
      </c>
      <c r="C431" t="s">
        <v>1245</v>
      </c>
      <c r="D431" s="8">
        <v>21357359</v>
      </c>
      <c r="E431" s="8">
        <f t="shared" si="12"/>
        <v>21204425</v>
      </c>
      <c r="F431" t="s">
        <v>1246</v>
      </c>
      <c r="G431" s="8" t="s">
        <v>1247</v>
      </c>
      <c r="H431" s="8" t="s">
        <v>19</v>
      </c>
      <c r="I431" s="8" t="s">
        <v>249</v>
      </c>
      <c r="J431" s="9" t="s">
        <v>21</v>
      </c>
      <c r="K431" s="9" t="s">
        <v>22</v>
      </c>
      <c r="L431" s="10">
        <v>1.8180000000000002E-2</v>
      </c>
      <c r="M431" s="9">
        <v>110</v>
      </c>
      <c r="N431" s="10">
        <v>2.8000000000000001E-2</v>
      </c>
      <c r="O431" s="10">
        <v>7.4999999999999997E-2</v>
      </c>
      <c r="P431" s="10">
        <v>1.7000000000000001E-2</v>
      </c>
      <c r="Q431" s="10">
        <v>1.4E-2</v>
      </c>
      <c r="R431" s="11">
        <v>0</v>
      </c>
    </row>
    <row r="432" spans="1:18" x14ac:dyDescent="0.35">
      <c r="A432" s="28"/>
      <c r="B432" s="8">
        <v>12</v>
      </c>
      <c r="C432" t="s">
        <v>1248</v>
      </c>
      <c r="D432" s="8">
        <v>21358933</v>
      </c>
      <c r="E432" s="8">
        <f>D432-152934</f>
        <v>21205999</v>
      </c>
      <c r="F432" t="s">
        <v>1249</v>
      </c>
      <c r="G432" s="8" t="s">
        <v>1250</v>
      </c>
      <c r="H432" t="s">
        <v>1251</v>
      </c>
      <c r="I432" s="8" t="s">
        <v>1252</v>
      </c>
      <c r="J432" s="9" t="s">
        <v>26</v>
      </c>
      <c r="K432" s="9" t="s">
        <v>21</v>
      </c>
      <c r="L432" s="10">
        <v>9.0910000000000001E-3</v>
      </c>
      <c r="M432" s="9">
        <v>110</v>
      </c>
      <c r="N432" s="10">
        <v>1.0999999999999999E-2</v>
      </c>
      <c r="O432" s="11">
        <v>0</v>
      </c>
      <c r="P432" s="10">
        <v>4.1000000000000002E-2</v>
      </c>
      <c r="Q432" s="11">
        <v>0</v>
      </c>
      <c r="R432" s="9">
        <v>0</v>
      </c>
    </row>
    <row r="433" spans="1:18" x14ac:dyDescent="0.35">
      <c r="A433" s="28"/>
      <c r="B433" s="8">
        <v>12</v>
      </c>
      <c r="C433" t="s">
        <v>1253</v>
      </c>
      <c r="D433" s="8">
        <v>21358965</v>
      </c>
      <c r="E433" s="8">
        <f t="shared" si="12"/>
        <v>21206031</v>
      </c>
      <c r="F433" t="s">
        <v>1254</v>
      </c>
      <c r="G433" s="8" t="s">
        <v>1255</v>
      </c>
      <c r="H433" t="s">
        <v>1256</v>
      </c>
      <c r="I433" s="8" t="s">
        <v>1236</v>
      </c>
      <c r="J433" s="9" t="s">
        <v>21</v>
      </c>
      <c r="K433" s="9" t="s">
        <v>22</v>
      </c>
      <c r="L433" s="10">
        <v>2.7269999999999999E-2</v>
      </c>
      <c r="M433" s="9">
        <v>110</v>
      </c>
      <c r="N433" s="10">
        <v>7.0000000000000001E-3</v>
      </c>
      <c r="O433" s="11">
        <v>0</v>
      </c>
      <c r="P433" s="10">
        <v>2.4E-2</v>
      </c>
      <c r="Q433" s="9">
        <v>0</v>
      </c>
      <c r="R433" s="9">
        <v>0</v>
      </c>
    </row>
    <row r="434" spans="1:18" x14ac:dyDescent="0.35">
      <c r="A434" s="28"/>
      <c r="B434" s="8">
        <v>12</v>
      </c>
      <c r="C434" t="s">
        <v>1257</v>
      </c>
      <c r="D434" s="8">
        <v>21361868</v>
      </c>
      <c r="E434" s="8">
        <f t="shared" si="12"/>
        <v>21208934</v>
      </c>
      <c r="F434" t="s">
        <v>1257</v>
      </c>
      <c r="G434" s="8" t="s">
        <v>1258</v>
      </c>
      <c r="H434" s="8" t="s">
        <v>19</v>
      </c>
      <c r="I434" s="8" t="s">
        <v>249</v>
      </c>
      <c r="J434" s="9" t="s">
        <v>22</v>
      </c>
      <c r="K434" s="9" t="s">
        <v>21</v>
      </c>
      <c r="L434" s="10">
        <v>2.7269999999999999E-2</v>
      </c>
      <c r="M434" s="9">
        <v>110</v>
      </c>
      <c r="N434" s="10">
        <v>7.8E-2</v>
      </c>
      <c r="O434" s="10">
        <v>0.16700000000000001</v>
      </c>
      <c r="P434" s="10">
        <v>3.3000000000000002E-2</v>
      </c>
      <c r="Q434" s="10">
        <v>0.109</v>
      </c>
      <c r="R434" s="10">
        <v>3.0000000000000001E-3</v>
      </c>
    </row>
    <row r="435" spans="1:18" x14ac:dyDescent="0.35">
      <c r="A435" s="28"/>
      <c r="B435" s="8">
        <v>12</v>
      </c>
      <c r="C435" t="s">
        <v>1259</v>
      </c>
      <c r="D435" s="8">
        <v>21368722</v>
      </c>
      <c r="E435" s="8">
        <f t="shared" si="12"/>
        <v>21215788</v>
      </c>
      <c r="F435" t="s">
        <v>1260</v>
      </c>
      <c r="G435" s="8" t="s">
        <v>1261</v>
      </c>
      <c r="H435" s="8" t="s">
        <v>19</v>
      </c>
      <c r="I435" s="8" t="s">
        <v>249</v>
      </c>
      <c r="J435" s="9" t="s">
        <v>21</v>
      </c>
      <c r="K435" s="9" t="s">
        <v>22</v>
      </c>
      <c r="L435" s="10">
        <v>0.42730000000000001</v>
      </c>
      <c r="M435" s="9">
        <v>110</v>
      </c>
      <c r="N435" s="10">
        <v>0.215</v>
      </c>
      <c r="O435" s="10">
        <v>0.191</v>
      </c>
      <c r="P435" s="10">
        <v>0.17199999999999999</v>
      </c>
      <c r="Q435" s="10">
        <v>8.2000000000000003E-2</v>
      </c>
      <c r="R435" s="10">
        <v>0.45400000000000001</v>
      </c>
    </row>
    <row r="436" spans="1:18" x14ac:dyDescent="0.35">
      <c r="A436" s="28"/>
      <c r="B436" s="8">
        <v>12</v>
      </c>
      <c r="C436" t="s">
        <v>1262</v>
      </c>
      <c r="D436" s="8">
        <v>21369191</v>
      </c>
      <c r="E436" s="8">
        <f t="shared" si="12"/>
        <v>21216257</v>
      </c>
      <c r="F436" t="s">
        <v>1262</v>
      </c>
      <c r="G436" s="8" t="s">
        <v>1263</v>
      </c>
      <c r="H436" s="8" t="s">
        <v>19</v>
      </c>
      <c r="I436" s="8" t="s">
        <v>249</v>
      </c>
      <c r="J436" s="9" t="s">
        <v>21</v>
      </c>
      <c r="K436" s="9" t="s">
        <v>22</v>
      </c>
      <c r="L436" s="10">
        <v>0.1273</v>
      </c>
      <c r="M436" s="9">
        <v>110</v>
      </c>
      <c r="N436" s="10">
        <v>0.13400000000000001</v>
      </c>
      <c r="O436" s="10">
        <v>3.5999999999999997E-2</v>
      </c>
      <c r="P436" s="10">
        <v>1.0999999999999999E-2</v>
      </c>
      <c r="Q436" s="10">
        <v>0.255</v>
      </c>
      <c r="R436" s="10">
        <v>0.28799999999999998</v>
      </c>
    </row>
    <row r="437" spans="1:18" x14ac:dyDescent="0.35">
      <c r="A437" s="28"/>
      <c r="B437" s="8">
        <v>12</v>
      </c>
      <c r="C437" t="s">
        <v>1264</v>
      </c>
      <c r="D437" s="8">
        <v>21369326</v>
      </c>
      <c r="E437" s="8">
        <f t="shared" si="12"/>
        <v>21216392</v>
      </c>
      <c r="F437" t="s">
        <v>1264</v>
      </c>
      <c r="G437" s="8" t="s">
        <v>1265</v>
      </c>
      <c r="H437" s="8" t="s">
        <v>19</v>
      </c>
      <c r="I437" s="8" t="s">
        <v>249</v>
      </c>
      <c r="J437" s="9" t="s">
        <v>26</v>
      </c>
      <c r="K437" s="9" t="s">
        <v>21</v>
      </c>
      <c r="L437" s="10">
        <v>0.28179999999999999</v>
      </c>
      <c r="M437" s="9">
        <v>110</v>
      </c>
      <c r="N437" s="10">
        <v>0.56399999999999995</v>
      </c>
      <c r="O437" s="10">
        <v>0.44800000000000001</v>
      </c>
      <c r="P437" s="10">
        <v>0.64300000000000002</v>
      </c>
      <c r="Q437" s="10">
        <v>0.45600000000000002</v>
      </c>
      <c r="R437" s="10">
        <v>0.749</v>
      </c>
    </row>
    <row r="438" spans="1:18" x14ac:dyDescent="0.35">
      <c r="A438" s="28"/>
      <c r="B438" s="8">
        <v>12</v>
      </c>
      <c r="C438" t="s">
        <v>1266</v>
      </c>
      <c r="D438" s="8">
        <v>21372344</v>
      </c>
      <c r="E438" s="8">
        <f t="shared" si="12"/>
        <v>21219410</v>
      </c>
      <c r="F438" t="s">
        <v>1267</v>
      </c>
      <c r="G438" s="8" t="s">
        <v>1268</v>
      </c>
      <c r="H438" s="8" t="s">
        <v>19</v>
      </c>
      <c r="I438" s="8" t="s">
        <v>249</v>
      </c>
      <c r="J438" s="9" t="s">
        <v>21</v>
      </c>
      <c r="K438" s="9" t="s">
        <v>22</v>
      </c>
      <c r="L438" s="10">
        <v>2.7269999999999999E-2</v>
      </c>
      <c r="M438" s="9">
        <v>110</v>
      </c>
      <c r="N438" s="10">
        <v>7.8E-2</v>
      </c>
      <c r="O438" s="10">
        <v>0.16600000000000001</v>
      </c>
      <c r="P438" s="10">
        <v>3.3000000000000002E-2</v>
      </c>
      <c r="Q438" s="10">
        <v>0.11</v>
      </c>
      <c r="R438" s="10">
        <v>3.0000000000000001E-3</v>
      </c>
    </row>
    <row r="439" spans="1:18" x14ac:dyDescent="0.35">
      <c r="A439" s="28"/>
      <c r="B439" s="8">
        <v>12</v>
      </c>
      <c r="C439" t="s">
        <v>1269</v>
      </c>
      <c r="D439" s="8">
        <v>21377559</v>
      </c>
      <c r="E439" s="8">
        <f t="shared" si="12"/>
        <v>21224625</v>
      </c>
      <c r="F439" t="s">
        <v>1269</v>
      </c>
      <c r="G439" s="8" t="s">
        <v>1270</v>
      </c>
      <c r="H439" s="8" t="s">
        <v>19</v>
      </c>
      <c r="I439" s="8" t="s">
        <v>249</v>
      </c>
      <c r="J439" s="9" t="s">
        <v>26</v>
      </c>
      <c r="K439" s="9" t="s">
        <v>21</v>
      </c>
      <c r="L439" s="10">
        <v>0.42730000000000001</v>
      </c>
      <c r="M439" s="9">
        <v>110</v>
      </c>
      <c r="N439" s="10">
        <v>0.218</v>
      </c>
      <c r="O439" s="10">
        <v>0.19</v>
      </c>
      <c r="P439" s="10">
        <v>0.186</v>
      </c>
      <c r="Q439" s="10">
        <v>8.2000000000000003E-2</v>
      </c>
      <c r="R439" s="10">
        <v>0.45300000000000001</v>
      </c>
    </row>
    <row r="440" spans="1:18" x14ac:dyDescent="0.35">
      <c r="A440" s="7"/>
      <c r="B440" s="8">
        <v>12</v>
      </c>
      <c r="C440" t="s">
        <v>1271</v>
      </c>
      <c r="D440" s="8">
        <v>21377922</v>
      </c>
      <c r="E440" s="8">
        <f t="shared" si="12"/>
        <v>21224988</v>
      </c>
      <c r="F440" t="s">
        <v>1272</v>
      </c>
      <c r="G440" s="8" t="s">
        <v>1273</v>
      </c>
      <c r="H440" s="8" t="s">
        <v>19</v>
      </c>
      <c r="I440" s="8" t="s">
        <v>249</v>
      </c>
      <c r="J440" s="9" t="s">
        <v>22</v>
      </c>
      <c r="K440" s="9" t="s">
        <v>21</v>
      </c>
      <c r="L440" s="10">
        <v>2.7269999999999999E-2</v>
      </c>
      <c r="M440" s="9">
        <v>110</v>
      </c>
      <c r="N440" s="10">
        <v>1.7999999999999999E-2</v>
      </c>
      <c r="O440" s="11">
        <v>0</v>
      </c>
      <c r="P440" s="10">
        <v>6.5000000000000002E-2</v>
      </c>
      <c r="Q440" s="10">
        <v>1E-3</v>
      </c>
      <c r="R440" s="9">
        <v>0</v>
      </c>
    </row>
    <row r="441" spans="1:18" x14ac:dyDescent="0.35">
      <c r="A441" s="7"/>
      <c r="B441" s="8">
        <v>12</v>
      </c>
      <c r="C441" t="s">
        <v>1274</v>
      </c>
      <c r="D441" s="8">
        <v>21378021</v>
      </c>
      <c r="E441" s="8">
        <f t="shared" si="12"/>
        <v>21225087</v>
      </c>
      <c r="F441" t="s">
        <v>1274</v>
      </c>
      <c r="G441" s="8" t="s">
        <v>1275</v>
      </c>
      <c r="H441" s="8" t="s">
        <v>19</v>
      </c>
      <c r="I441" s="8" t="s">
        <v>249</v>
      </c>
      <c r="J441" s="9" t="s">
        <v>22</v>
      </c>
      <c r="K441" s="9" t="s">
        <v>21</v>
      </c>
      <c r="L441" s="10">
        <v>0.42730000000000001</v>
      </c>
      <c r="M441" s="9">
        <v>110</v>
      </c>
      <c r="N441" s="10">
        <v>0.219</v>
      </c>
      <c r="O441" s="10">
        <v>0.19</v>
      </c>
      <c r="P441" s="10">
        <v>0.188</v>
      </c>
      <c r="Q441" s="10">
        <v>8.2000000000000003E-2</v>
      </c>
      <c r="R441" s="10">
        <v>0.45300000000000001</v>
      </c>
    </row>
    <row r="442" spans="1:18" x14ac:dyDescent="0.35">
      <c r="A442" s="7"/>
      <c r="B442" s="8">
        <v>12</v>
      </c>
      <c r="C442" t="s">
        <v>1276</v>
      </c>
      <c r="D442" s="8">
        <v>21379632</v>
      </c>
      <c r="E442" s="8">
        <f t="shared" si="12"/>
        <v>21226698</v>
      </c>
      <c r="F442" t="s">
        <v>1276</v>
      </c>
      <c r="G442" s="8" t="s">
        <v>1277</v>
      </c>
      <c r="H442" s="8" t="s">
        <v>19</v>
      </c>
      <c r="I442" s="8" t="s">
        <v>249</v>
      </c>
      <c r="J442" s="9" t="s">
        <v>21</v>
      </c>
      <c r="K442" s="9" t="s">
        <v>22</v>
      </c>
      <c r="L442" s="10">
        <v>0.45450000000000002</v>
      </c>
      <c r="M442" s="9">
        <v>110</v>
      </c>
      <c r="N442" s="10">
        <v>0.32</v>
      </c>
      <c r="O442" s="10">
        <v>0.35499999999999998</v>
      </c>
      <c r="P442" s="10">
        <v>0.30499999999999999</v>
      </c>
      <c r="Q442" s="10">
        <v>0.19400000000000001</v>
      </c>
      <c r="R442" s="10">
        <v>0.45600000000000002</v>
      </c>
    </row>
    <row r="443" spans="1:18" x14ac:dyDescent="0.35">
      <c r="A443" s="7"/>
      <c r="B443" s="8">
        <v>12</v>
      </c>
      <c r="C443" t="s">
        <v>1278</v>
      </c>
      <c r="D443" s="8">
        <v>21382342</v>
      </c>
      <c r="E443" s="8">
        <f t="shared" si="12"/>
        <v>21229408</v>
      </c>
      <c r="F443" t="s">
        <v>1278</v>
      </c>
      <c r="G443" s="8" t="s">
        <v>1279</v>
      </c>
      <c r="H443" s="8" t="s">
        <v>19</v>
      </c>
      <c r="I443" s="8" t="s">
        <v>249</v>
      </c>
      <c r="J443" s="9" t="s">
        <v>21</v>
      </c>
      <c r="K443" s="9" t="s">
        <v>22</v>
      </c>
      <c r="L443" s="10">
        <v>0.45450000000000002</v>
      </c>
      <c r="M443" s="9">
        <v>110</v>
      </c>
      <c r="N443" s="10">
        <v>0.30199999999999999</v>
      </c>
      <c r="O443" s="10">
        <v>0.35499999999999998</v>
      </c>
      <c r="P443" s="10">
        <v>0.23599999999999999</v>
      </c>
      <c r="Q443" s="10">
        <v>0.19400000000000001</v>
      </c>
      <c r="R443" s="10">
        <v>0.45600000000000002</v>
      </c>
    </row>
    <row r="444" spans="1:18" x14ac:dyDescent="0.35">
      <c r="A444" s="7"/>
      <c r="B444" s="8">
        <v>12</v>
      </c>
      <c r="C444" t="s">
        <v>1280</v>
      </c>
      <c r="D444" s="8">
        <v>21382619</v>
      </c>
      <c r="E444" s="8">
        <f t="shared" si="12"/>
        <v>21229685</v>
      </c>
      <c r="F444" t="s">
        <v>1280</v>
      </c>
      <c r="G444" s="8" t="s">
        <v>1281</v>
      </c>
      <c r="H444" s="8" t="s">
        <v>19</v>
      </c>
      <c r="I444" s="8" t="s">
        <v>249</v>
      </c>
      <c r="J444" s="9" t="s">
        <v>21</v>
      </c>
      <c r="K444" s="9" t="s">
        <v>22</v>
      </c>
      <c r="L444" s="10">
        <v>0.42730000000000001</v>
      </c>
      <c r="M444" s="9">
        <v>110</v>
      </c>
      <c r="N444" s="10">
        <v>0.219</v>
      </c>
      <c r="O444" s="10">
        <v>0.19</v>
      </c>
      <c r="P444" s="10">
        <v>0.189</v>
      </c>
      <c r="Q444" s="10">
        <v>8.2000000000000003E-2</v>
      </c>
      <c r="R444" s="10">
        <v>0.45300000000000001</v>
      </c>
    </row>
    <row r="445" spans="1:18" x14ac:dyDescent="0.35">
      <c r="A445" s="7"/>
      <c r="B445" s="8">
        <v>12</v>
      </c>
      <c r="C445" t="s">
        <v>1282</v>
      </c>
      <c r="D445" s="8">
        <v>21389970</v>
      </c>
      <c r="E445" s="8">
        <f>D445-152934</f>
        <v>21237036</v>
      </c>
      <c r="F445" t="s">
        <v>1282</v>
      </c>
      <c r="G445" s="8" t="s">
        <v>1283</v>
      </c>
      <c r="H445" s="8" t="s">
        <v>19</v>
      </c>
      <c r="I445" s="8" t="s">
        <v>249</v>
      </c>
      <c r="J445" s="9" t="s">
        <v>22</v>
      </c>
      <c r="K445" s="9" t="s">
        <v>21</v>
      </c>
      <c r="L445" s="10">
        <v>0.38179999999999997</v>
      </c>
      <c r="M445" s="9">
        <v>110</v>
      </c>
      <c r="N445" s="10">
        <v>0.55100000000000005</v>
      </c>
      <c r="O445" s="10">
        <v>0.58599999999999997</v>
      </c>
      <c r="P445" s="10">
        <v>0.70399999999999996</v>
      </c>
      <c r="Q445" s="10">
        <v>0.57499999999999996</v>
      </c>
      <c r="R445" s="10">
        <v>0.253</v>
      </c>
    </row>
    <row r="446" spans="1:18" x14ac:dyDescent="0.35">
      <c r="A446" s="7"/>
      <c r="B446" s="8">
        <v>12</v>
      </c>
      <c r="C446" t="s">
        <v>1284</v>
      </c>
      <c r="D446" s="8">
        <v>21391976</v>
      </c>
      <c r="E446" s="8">
        <f t="shared" si="12"/>
        <v>21239042</v>
      </c>
      <c r="F446" t="s">
        <v>1285</v>
      </c>
      <c r="G446" s="8" t="s">
        <v>1286</v>
      </c>
      <c r="H446" t="s">
        <v>1287</v>
      </c>
      <c r="I446" s="8" t="s">
        <v>755</v>
      </c>
      <c r="J446" s="9" t="s">
        <v>26</v>
      </c>
      <c r="K446" s="9" t="s">
        <v>22</v>
      </c>
      <c r="L446" s="10">
        <v>2.7269999999999999E-2</v>
      </c>
      <c r="M446" s="9">
        <v>110</v>
      </c>
      <c r="N446" s="10">
        <v>4.3999999999999997E-2</v>
      </c>
      <c r="O446" s="10">
        <v>5.1999999999999998E-2</v>
      </c>
      <c r="P446" s="10">
        <v>6.5000000000000002E-2</v>
      </c>
      <c r="Q446" s="10">
        <v>4.9000000000000002E-2</v>
      </c>
      <c r="R446" s="10">
        <v>5.0000000000000001E-3</v>
      </c>
    </row>
    <row r="447" spans="1:18" x14ac:dyDescent="0.35">
      <c r="A447" s="7"/>
      <c r="B447" s="8">
        <v>12</v>
      </c>
      <c r="C447" t="s">
        <v>1288</v>
      </c>
      <c r="D447" s="8">
        <v>21392205</v>
      </c>
      <c r="E447" s="8">
        <f t="shared" si="12"/>
        <v>21239271</v>
      </c>
      <c r="F447" t="s">
        <v>1289</v>
      </c>
      <c r="G447" s="8" t="s">
        <v>1290</v>
      </c>
      <c r="H447" s="8" t="s">
        <v>222</v>
      </c>
      <c r="I447" s="8" t="s">
        <v>1291</v>
      </c>
      <c r="J447" s="9" t="s">
        <v>22</v>
      </c>
      <c r="K447" s="9" t="s">
        <v>21</v>
      </c>
      <c r="L447" s="10">
        <v>9.2589999999999999E-3</v>
      </c>
      <c r="M447" s="9">
        <v>108</v>
      </c>
      <c r="N447" s="10">
        <v>6.1134337777076497E-3</v>
      </c>
      <c r="O447" s="11">
        <v>0</v>
      </c>
      <c r="P447" s="10">
        <v>2.3E-2</v>
      </c>
      <c r="Q447" s="9">
        <v>0</v>
      </c>
      <c r="R447" s="11">
        <v>0</v>
      </c>
    </row>
    <row r="448" spans="1:18" x14ac:dyDescent="0.35">
      <c r="A448" s="7"/>
      <c r="B448" s="8">
        <v>12</v>
      </c>
      <c r="C448" t="s">
        <v>1292</v>
      </c>
      <c r="D448" s="8">
        <v>21392244</v>
      </c>
      <c r="E448" s="8">
        <f t="shared" si="12"/>
        <v>21239310</v>
      </c>
      <c r="F448" t="s">
        <v>1293</v>
      </c>
      <c r="G448" s="8" t="s">
        <v>1294</v>
      </c>
      <c r="H448" s="8" t="s">
        <v>222</v>
      </c>
      <c r="I448" s="8" t="s">
        <v>1295</v>
      </c>
      <c r="J448" s="9" t="s">
        <v>26</v>
      </c>
      <c r="K448" s="9" t="s">
        <v>21</v>
      </c>
      <c r="L448" s="10">
        <v>2.7269999999999999E-2</v>
      </c>
      <c r="M448" s="9">
        <v>110</v>
      </c>
      <c r="N448" s="10">
        <v>5.0000000000000001E-3</v>
      </c>
      <c r="O448" s="11">
        <v>0</v>
      </c>
      <c r="P448" s="10">
        <v>1.7000000000000001E-2</v>
      </c>
      <c r="Q448" s="9">
        <v>0</v>
      </c>
      <c r="R448" s="9">
        <v>0</v>
      </c>
    </row>
    <row r="449" spans="1:18" x14ac:dyDescent="0.35">
      <c r="A449" s="7"/>
      <c r="B449" s="8">
        <v>12</v>
      </c>
      <c r="C449" t="s">
        <v>1296</v>
      </c>
      <c r="D449" s="8">
        <v>21392290</v>
      </c>
      <c r="E449" s="8">
        <f t="shared" si="12"/>
        <v>21239356</v>
      </c>
      <c r="F449" t="s">
        <v>1296</v>
      </c>
      <c r="G449" s="8" t="s">
        <v>1297</v>
      </c>
      <c r="H449" s="8" t="s">
        <v>222</v>
      </c>
      <c r="I449" s="8" t="s">
        <v>1298</v>
      </c>
      <c r="J449" s="9" t="s">
        <v>21</v>
      </c>
      <c r="K449" s="9" t="s">
        <v>22</v>
      </c>
      <c r="L449" s="10">
        <v>0.33329999999999999</v>
      </c>
      <c r="M449" s="9">
        <v>108</v>
      </c>
      <c r="N449" s="10">
        <v>8.2000000000000003E-2</v>
      </c>
      <c r="O449" s="11">
        <v>0.02</v>
      </c>
      <c r="P449" s="11">
        <v>0</v>
      </c>
      <c r="Q449" s="10">
        <v>4.0562913907284767E-2</v>
      </c>
      <c r="R449" s="10">
        <v>0.33700000000000002</v>
      </c>
    </row>
    <row r="450" spans="1:18" x14ac:dyDescent="0.35">
      <c r="A450" s="7"/>
      <c r="B450" s="8">
        <v>12</v>
      </c>
      <c r="C450" t="s">
        <v>1299</v>
      </c>
      <c r="D450" s="8">
        <v>21392562</v>
      </c>
      <c r="E450" s="8">
        <f t="shared" si="12"/>
        <v>21239628</v>
      </c>
      <c r="F450" t="s">
        <v>1299</v>
      </c>
      <c r="G450" s="8" t="s">
        <v>1300</v>
      </c>
      <c r="H450" s="8" t="s">
        <v>222</v>
      </c>
      <c r="I450" s="8" t="s">
        <v>249</v>
      </c>
      <c r="J450" s="9" t="s">
        <v>22</v>
      </c>
      <c r="K450" s="9" t="s">
        <v>26</v>
      </c>
      <c r="L450" s="10">
        <v>0.38179999999999997</v>
      </c>
      <c r="M450" s="9">
        <v>110</v>
      </c>
      <c r="N450" s="10">
        <v>0.55200000000000005</v>
      </c>
      <c r="O450" s="10">
        <v>0.58699999999999997</v>
      </c>
      <c r="P450" s="10">
        <v>0.70699999999999996</v>
      </c>
      <c r="Q450" s="10">
        <v>0.57499999999999996</v>
      </c>
      <c r="R450" s="10">
        <v>0.255</v>
      </c>
    </row>
    <row r="451" spans="1:18" x14ac:dyDescent="0.35">
      <c r="A451" s="12"/>
      <c r="B451" s="13">
        <v>12</v>
      </c>
      <c r="C451" s="14" t="s">
        <v>1301</v>
      </c>
      <c r="D451" s="13">
        <v>21392586</v>
      </c>
      <c r="E451" s="13">
        <f t="shared" si="12"/>
        <v>21239652</v>
      </c>
      <c r="F451" s="14" t="s">
        <v>1301</v>
      </c>
      <c r="G451" s="13" t="s">
        <v>1302</v>
      </c>
      <c r="H451" s="13" t="s">
        <v>222</v>
      </c>
      <c r="I451" s="13" t="s">
        <v>249</v>
      </c>
      <c r="J451" s="16" t="s">
        <v>22</v>
      </c>
      <c r="K451" s="16" t="s">
        <v>21</v>
      </c>
      <c r="L451" s="15">
        <v>0.38179999999999997</v>
      </c>
      <c r="M451" s="16">
        <v>110</v>
      </c>
      <c r="N451" s="15">
        <v>0.55200000000000005</v>
      </c>
      <c r="O451" s="15">
        <v>0.58599999999999997</v>
      </c>
      <c r="P451" s="15">
        <v>0.70699999999999996</v>
      </c>
      <c r="Q451" s="15">
        <v>0.57499999999999996</v>
      </c>
      <c r="R451" s="15">
        <v>0.255</v>
      </c>
    </row>
    <row r="452" spans="1:18" x14ac:dyDescent="0.35">
      <c r="A452" s="7" t="s">
        <v>1303</v>
      </c>
      <c r="B452" s="8">
        <v>12</v>
      </c>
      <c r="C452" t="s">
        <v>1304</v>
      </c>
      <c r="D452" s="8">
        <v>21417618</v>
      </c>
      <c r="E452" s="8">
        <f t="shared" si="12"/>
        <v>21264684</v>
      </c>
      <c r="F452" t="s">
        <v>1305</v>
      </c>
      <c r="G452" s="8" t="s">
        <v>278</v>
      </c>
      <c r="H452" s="8" t="s">
        <v>222</v>
      </c>
      <c r="I452" s="8" t="s">
        <v>391</v>
      </c>
      <c r="J452" s="9" t="s">
        <v>21</v>
      </c>
      <c r="K452" s="9" t="s">
        <v>22</v>
      </c>
      <c r="L452" s="10">
        <v>9.0910000000000001E-3</v>
      </c>
      <c r="M452" s="9">
        <v>110</v>
      </c>
      <c r="N452" s="10">
        <v>9.89851719423703E-3</v>
      </c>
      <c r="O452" s="11">
        <v>0.02</v>
      </c>
      <c r="P452" s="10">
        <v>3.6999999999999998E-2</v>
      </c>
      <c r="Q452" s="11">
        <v>0</v>
      </c>
      <c r="R452" s="9">
        <v>0</v>
      </c>
    </row>
    <row r="453" spans="1:18" x14ac:dyDescent="0.35">
      <c r="A453" t="s">
        <v>280</v>
      </c>
      <c r="B453" s="8">
        <v>12</v>
      </c>
      <c r="C453" t="s">
        <v>1306</v>
      </c>
      <c r="D453" s="8">
        <v>21417704</v>
      </c>
      <c r="E453" s="8">
        <f t="shared" si="12"/>
        <v>21264770</v>
      </c>
      <c r="F453" t="s">
        <v>1307</v>
      </c>
      <c r="G453" s="8" t="s">
        <v>278</v>
      </c>
      <c r="H453" s="8" t="s">
        <v>222</v>
      </c>
      <c r="I453" s="8" t="s">
        <v>391</v>
      </c>
      <c r="J453" s="9" t="s">
        <v>21</v>
      </c>
      <c r="K453" s="9" t="s">
        <v>22</v>
      </c>
      <c r="L453" s="10">
        <v>4.5449999999999997E-2</v>
      </c>
      <c r="M453" s="9">
        <v>110</v>
      </c>
      <c r="N453" s="10">
        <v>1.4E-2</v>
      </c>
      <c r="O453" s="11">
        <v>0.02</v>
      </c>
      <c r="P453" s="10">
        <v>4.9000000000000002E-2</v>
      </c>
      <c r="Q453" s="11">
        <v>0</v>
      </c>
      <c r="R453" s="9">
        <v>0</v>
      </c>
    </row>
    <row r="454" spans="1:18" x14ac:dyDescent="0.35">
      <c r="A454" s="7"/>
      <c r="B454" s="8">
        <v>12</v>
      </c>
      <c r="C454" t="s">
        <v>1308</v>
      </c>
      <c r="D454" s="8">
        <v>21418398</v>
      </c>
      <c r="E454" s="8">
        <f t="shared" si="12"/>
        <v>21265464</v>
      </c>
      <c r="F454" t="s">
        <v>1309</v>
      </c>
      <c r="G454" s="8" t="s">
        <v>278</v>
      </c>
      <c r="H454" s="8" t="s">
        <v>222</v>
      </c>
      <c r="I454" s="8" t="s">
        <v>391</v>
      </c>
      <c r="J454" s="9" t="s">
        <v>22</v>
      </c>
      <c r="K454" s="9" t="s">
        <v>21</v>
      </c>
      <c r="L454" s="10">
        <v>5.4550000000000001E-2</v>
      </c>
      <c r="M454" s="9">
        <v>110</v>
      </c>
      <c r="N454" s="10">
        <v>7.2999999999999995E-2</v>
      </c>
      <c r="O454" s="10">
        <v>0.128</v>
      </c>
      <c r="P454" s="10">
        <v>4.2000000000000003E-2</v>
      </c>
      <c r="Q454" s="10">
        <v>0.128</v>
      </c>
      <c r="R454" s="10">
        <v>3.0000000000000001E-3</v>
      </c>
    </row>
    <row r="455" spans="1:18" x14ac:dyDescent="0.35">
      <c r="A455" s="7"/>
      <c r="B455" s="8">
        <v>12</v>
      </c>
      <c r="C455" t="s">
        <v>1310</v>
      </c>
      <c r="D455" s="8">
        <v>21418634</v>
      </c>
      <c r="E455" s="8">
        <f t="shared" si="12"/>
        <v>21265700</v>
      </c>
      <c r="F455" t="s">
        <v>1311</v>
      </c>
      <c r="G455" s="8" t="s">
        <v>278</v>
      </c>
      <c r="H455" s="8" t="s">
        <v>222</v>
      </c>
      <c r="I455" s="8" t="s">
        <v>391</v>
      </c>
      <c r="J455" s="9" t="s">
        <v>22</v>
      </c>
      <c r="K455" s="9" t="s">
        <v>26</v>
      </c>
      <c r="L455" s="10">
        <v>3.6360000000000003E-2</v>
      </c>
      <c r="M455" s="9">
        <v>110</v>
      </c>
      <c r="N455" s="10">
        <v>0.01</v>
      </c>
      <c r="O455" s="11">
        <v>0.02</v>
      </c>
      <c r="P455" s="10">
        <v>3.5000000000000003E-2</v>
      </c>
      <c r="Q455" s="9">
        <v>0</v>
      </c>
      <c r="R455" s="9">
        <v>0</v>
      </c>
    </row>
    <row r="456" spans="1:18" x14ac:dyDescent="0.35">
      <c r="A456" s="7"/>
      <c r="B456" s="8">
        <v>12</v>
      </c>
      <c r="C456" t="s">
        <v>1312</v>
      </c>
      <c r="D456" s="8">
        <v>21418783</v>
      </c>
      <c r="E456" s="8">
        <f t="shared" si="12"/>
        <v>21265849</v>
      </c>
      <c r="F456" t="s">
        <v>1313</v>
      </c>
      <c r="G456" s="8" t="s">
        <v>278</v>
      </c>
      <c r="H456" s="8" t="s">
        <v>222</v>
      </c>
      <c r="I456" s="8" t="s">
        <v>391</v>
      </c>
      <c r="J456" s="9" t="s">
        <v>22</v>
      </c>
      <c r="K456" s="9" t="s">
        <v>21</v>
      </c>
      <c r="L456" s="10">
        <v>4.5449999999999997E-2</v>
      </c>
      <c r="M456" s="9">
        <v>110</v>
      </c>
      <c r="N456" s="10">
        <v>2.7E-2</v>
      </c>
      <c r="O456" s="11">
        <v>0.02</v>
      </c>
      <c r="P456" s="10">
        <v>9.9000000000000005E-2</v>
      </c>
      <c r="Q456" s="11">
        <v>0</v>
      </c>
      <c r="R456" s="9">
        <v>0</v>
      </c>
    </row>
    <row r="457" spans="1:18" x14ac:dyDescent="0.35">
      <c r="A457" s="7"/>
      <c r="B457" s="8">
        <v>12</v>
      </c>
      <c r="C457" t="s">
        <v>1314</v>
      </c>
      <c r="D457" s="8">
        <v>21418825</v>
      </c>
      <c r="E457" s="8">
        <f t="shared" si="12"/>
        <v>21265891</v>
      </c>
      <c r="F457" t="s">
        <v>1315</v>
      </c>
      <c r="G457" s="8" t="s">
        <v>278</v>
      </c>
      <c r="H457" s="8" t="s">
        <v>222</v>
      </c>
      <c r="I457" s="8" t="s">
        <v>391</v>
      </c>
      <c r="J457" s="9" t="s">
        <v>21</v>
      </c>
      <c r="K457" s="9" t="s">
        <v>22</v>
      </c>
      <c r="L457" s="10">
        <v>5.4550000000000001E-2</v>
      </c>
      <c r="M457" s="9">
        <v>110</v>
      </c>
      <c r="N457" s="10">
        <v>1.0999999999999999E-2</v>
      </c>
      <c r="O457" s="11">
        <v>0.02</v>
      </c>
      <c r="P457" s="10">
        <v>3.9E-2</v>
      </c>
      <c r="Q457" s="9">
        <v>0</v>
      </c>
      <c r="R457" s="9">
        <v>0</v>
      </c>
    </row>
    <row r="458" spans="1:18" x14ac:dyDescent="0.35">
      <c r="A458" s="7"/>
      <c r="B458" s="8">
        <v>12</v>
      </c>
      <c r="C458" t="s">
        <v>1316</v>
      </c>
      <c r="D458" s="8">
        <v>21419223</v>
      </c>
      <c r="E458" s="8">
        <f t="shared" si="12"/>
        <v>21266289</v>
      </c>
      <c r="F458" t="s">
        <v>1317</v>
      </c>
      <c r="G458" s="8" t="s">
        <v>278</v>
      </c>
      <c r="H458" s="8" t="s">
        <v>222</v>
      </c>
      <c r="I458" s="8" t="s">
        <v>391</v>
      </c>
      <c r="J458" s="9" t="s">
        <v>21</v>
      </c>
      <c r="K458" s="9" t="s">
        <v>22</v>
      </c>
      <c r="L458" s="10">
        <v>1.8180000000000002E-2</v>
      </c>
      <c r="M458" s="9">
        <v>110</v>
      </c>
      <c r="N458" s="10">
        <v>1.6E-2</v>
      </c>
      <c r="O458" s="10">
        <v>1E-3</v>
      </c>
      <c r="P458" s="10">
        <v>5.5E-2</v>
      </c>
      <c r="Q458" s="11">
        <v>0</v>
      </c>
      <c r="R458" s="9">
        <v>0</v>
      </c>
    </row>
    <row r="459" spans="1:18" x14ac:dyDescent="0.35">
      <c r="A459" s="7"/>
      <c r="B459" s="8">
        <v>12</v>
      </c>
      <c r="C459" t="s">
        <v>1318</v>
      </c>
      <c r="D459" s="8">
        <v>21419395</v>
      </c>
      <c r="E459" s="8">
        <f t="shared" si="12"/>
        <v>21266461</v>
      </c>
      <c r="F459" t="s">
        <v>1318</v>
      </c>
      <c r="G459" s="8" t="s">
        <v>278</v>
      </c>
      <c r="H459" s="8" t="s">
        <v>222</v>
      </c>
      <c r="I459" s="8" t="s">
        <v>391</v>
      </c>
      <c r="J459" s="9" t="s">
        <v>21</v>
      </c>
      <c r="K459" s="9" t="s">
        <v>22</v>
      </c>
      <c r="L459" s="10">
        <v>0.38179999999999997</v>
      </c>
      <c r="M459" s="9">
        <v>110</v>
      </c>
      <c r="N459" s="10">
        <v>0.247</v>
      </c>
      <c r="O459" s="10">
        <v>0.17799999999999999</v>
      </c>
      <c r="P459" s="10">
        <v>0.24199999999999999</v>
      </c>
      <c r="Q459" s="10">
        <v>0.26700000000000002</v>
      </c>
      <c r="R459" s="10">
        <v>0.372</v>
      </c>
    </row>
    <row r="460" spans="1:18" x14ac:dyDescent="0.35">
      <c r="A460" s="7"/>
      <c r="B460" s="8">
        <v>12</v>
      </c>
      <c r="C460" t="s">
        <v>1319</v>
      </c>
      <c r="D460" s="8">
        <v>21419948</v>
      </c>
      <c r="E460" s="8">
        <f t="shared" si="12"/>
        <v>21267014</v>
      </c>
      <c r="F460" t="s">
        <v>1319</v>
      </c>
      <c r="G460" s="8" t="s">
        <v>278</v>
      </c>
      <c r="H460" s="8" t="s">
        <v>222</v>
      </c>
      <c r="I460" s="8" t="s">
        <v>391</v>
      </c>
      <c r="J460" s="9" t="s">
        <v>22</v>
      </c>
      <c r="K460" s="9" t="s">
        <v>21</v>
      </c>
      <c r="L460" s="10">
        <v>3.6360000000000003E-2</v>
      </c>
      <c r="M460" s="9">
        <v>110</v>
      </c>
      <c r="N460" s="10">
        <v>7.2999999999999995E-2</v>
      </c>
      <c r="O460" s="10">
        <v>0.128</v>
      </c>
      <c r="P460" s="10">
        <v>0.04</v>
      </c>
      <c r="Q460" s="10">
        <v>0.128</v>
      </c>
      <c r="R460" s="10">
        <v>3.0000000000000001E-3</v>
      </c>
    </row>
    <row r="461" spans="1:18" x14ac:dyDescent="0.35">
      <c r="A461" s="7"/>
      <c r="B461" s="8">
        <v>12</v>
      </c>
      <c r="C461" t="s">
        <v>1320</v>
      </c>
      <c r="D461" s="8">
        <v>21420136</v>
      </c>
      <c r="E461" s="8">
        <f t="shared" si="12"/>
        <v>21267202</v>
      </c>
      <c r="F461" t="s">
        <v>1320</v>
      </c>
      <c r="G461" s="8" t="s">
        <v>278</v>
      </c>
      <c r="H461" s="8" t="s">
        <v>222</v>
      </c>
      <c r="I461" s="8" t="s">
        <v>391</v>
      </c>
      <c r="J461" s="9" t="s">
        <v>21</v>
      </c>
      <c r="K461" s="9" t="s">
        <v>22</v>
      </c>
      <c r="L461" s="10">
        <v>1.8180000000000002E-2</v>
      </c>
      <c r="M461" s="9">
        <v>110</v>
      </c>
      <c r="N461" s="10">
        <v>1.7999999999999999E-2</v>
      </c>
      <c r="O461" s="10">
        <v>1E-3</v>
      </c>
      <c r="P461" s="10">
        <v>6.2E-2</v>
      </c>
      <c r="Q461" s="11">
        <v>0</v>
      </c>
      <c r="R461" s="9">
        <v>0</v>
      </c>
    </row>
    <row r="462" spans="1:18" x14ac:dyDescent="0.35">
      <c r="A462" s="7"/>
      <c r="B462" s="8">
        <v>12</v>
      </c>
      <c r="C462" t="s">
        <v>1321</v>
      </c>
      <c r="D462" s="8">
        <v>21420471</v>
      </c>
      <c r="E462" s="8">
        <f t="shared" si="12"/>
        <v>21267537</v>
      </c>
      <c r="F462" t="s">
        <v>1322</v>
      </c>
      <c r="G462" s="8" t="s">
        <v>278</v>
      </c>
      <c r="H462" s="8" t="s">
        <v>222</v>
      </c>
      <c r="I462" s="8" t="s">
        <v>391</v>
      </c>
      <c r="J462" s="9" t="s">
        <v>22</v>
      </c>
      <c r="K462" s="9" t="s">
        <v>21</v>
      </c>
      <c r="L462" s="10">
        <v>0.46360000000000001</v>
      </c>
      <c r="M462" s="9">
        <v>110</v>
      </c>
      <c r="N462" s="10">
        <v>0.38100000000000001</v>
      </c>
      <c r="O462" s="10">
        <v>0.29599999999999999</v>
      </c>
      <c r="P462" s="10">
        <v>0.57599999999999996</v>
      </c>
      <c r="Q462" s="10">
        <v>0.317</v>
      </c>
      <c r="R462" s="10">
        <v>0.37</v>
      </c>
    </row>
    <row r="463" spans="1:18" x14ac:dyDescent="0.35">
      <c r="A463" s="7"/>
      <c r="B463" s="8">
        <v>12</v>
      </c>
      <c r="C463" t="s">
        <v>1323</v>
      </c>
      <c r="D463" s="8">
        <v>21420624</v>
      </c>
      <c r="E463" s="8">
        <f t="shared" si="12"/>
        <v>21267690</v>
      </c>
      <c r="F463" t="s">
        <v>1324</v>
      </c>
      <c r="G463" s="8" t="s">
        <v>278</v>
      </c>
      <c r="H463" s="8" t="s">
        <v>222</v>
      </c>
      <c r="I463" s="8" t="s">
        <v>391</v>
      </c>
      <c r="J463" s="9" t="s">
        <v>22</v>
      </c>
      <c r="K463" s="9" t="s">
        <v>21</v>
      </c>
      <c r="L463" s="10">
        <v>9.0910000000000001E-3</v>
      </c>
      <c r="M463" s="9">
        <v>110</v>
      </c>
      <c r="N463" s="10">
        <v>1.4999999999999999E-2</v>
      </c>
      <c r="O463" s="11">
        <v>0.02</v>
      </c>
      <c r="P463" s="10">
        <v>5.6000000000000001E-2</v>
      </c>
      <c r="Q463" s="11">
        <v>0</v>
      </c>
      <c r="R463" s="9">
        <v>0</v>
      </c>
    </row>
    <row r="464" spans="1:18" x14ac:dyDescent="0.35">
      <c r="A464" s="7"/>
      <c r="B464" s="8">
        <v>12</v>
      </c>
      <c r="C464" t="s">
        <v>1325</v>
      </c>
      <c r="D464" s="8">
        <v>21421039</v>
      </c>
      <c r="E464" s="8">
        <f t="shared" si="12"/>
        <v>21268105</v>
      </c>
      <c r="F464" t="s">
        <v>1326</v>
      </c>
      <c r="G464" s="8" t="s">
        <v>278</v>
      </c>
      <c r="H464" s="8" t="s">
        <v>222</v>
      </c>
      <c r="I464" s="8" t="s">
        <v>391</v>
      </c>
      <c r="J464" s="9" t="s">
        <v>22</v>
      </c>
      <c r="K464" s="9" t="s">
        <v>21</v>
      </c>
      <c r="L464" s="10">
        <v>0.40910000000000002</v>
      </c>
      <c r="M464" s="9">
        <v>110</v>
      </c>
      <c r="N464" s="10">
        <v>0.307</v>
      </c>
      <c r="O464" s="10">
        <v>0.16800000000000001</v>
      </c>
      <c r="P464" s="10">
        <v>0.53300000000000003</v>
      </c>
      <c r="Q464" s="10">
        <v>0.189</v>
      </c>
      <c r="R464" s="10">
        <v>0.36499999999999999</v>
      </c>
    </row>
    <row r="465" spans="1:18" x14ac:dyDescent="0.35">
      <c r="A465" s="7"/>
      <c r="B465" s="8">
        <v>12</v>
      </c>
      <c r="C465" t="s">
        <v>1327</v>
      </c>
      <c r="D465" s="8">
        <v>21421343</v>
      </c>
      <c r="E465" s="8">
        <f t="shared" ref="E465:E528" si="13">D465-152934</f>
        <v>21268409</v>
      </c>
      <c r="F465" t="s">
        <v>1327</v>
      </c>
      <c r="G465" s="8" t="s">
        <v>278</v>
      </c>
      <c r="H465" s="8" t="s">
        <v>222</v>
      </c>
      <c r="I465" s="8" t="s">
        <v>391</v>
      </c>
      <c r="J465" s="9" t="s">
        <v>21</v>
      </c>
      <c r="K465" s="9" t="s">
        <v>22</v>
      </c>
      <c r="L465" s="10">
        <v>0.2</v>
      </c>
      <c r="M465" s="9">
        <v>110</v>
      </c>
      <c r="N465" s="10">
        <v>0.152</v>
      </c>
      <c r="O465" s="10">
        <v>0.11899999999999999</v>
      </c>
      <c r="P465" s="10">
        <v>0.38800000000000001</v>
      </c>
      <c r="Q465" s="10">
        <v>5.2999999999999999E-2</v>
      </c>
      <c r="R465" s="10">
        <v>1.5432098765432098E-3</v>
      </c>
    </row>
    <row r="466" spans="1:18" x14ac:dyDescent="0.35">
      <c r="A466" s="7"/>
      <c r="B466" s="8">
        <v>12</v>
      </c>
      <c r="C466" t="s">
        <v>1328</v>
      </c>
      <c r="D466" s="8">
        <v>21421458</v>
      </c>
      <c r="E466" s="8">
        <f t="shared" si="13"/>
        <v>21268524</v>
      </c>
      <c r="F466" t="s">
        <v>1329</v>
      </c>
      <c r="G466" s="8" t="s">
        <v>278</v>
      </c>
      <c r="H466" s="8" t="s">
        <v>222</v>
      </c>
      <c r="I466" s="8" t="s">
        <v>391</v>
      </c>
      <c r="J466" s="9" t="s">
        <v>21</v>
      </c>
      <c r="K466" s="9" t="s">
        <v>22</v>
      </c>
      <c r="L466" s="10">
        <v>8.1820000000000004E-2</v>
      </c>
      <c r="M466" s="9">
        <v>110</v>
      </c>
      <c r="N466" s="10">
        <v>4.8000000000000001E-2</v>
      </c>
      <c r="O466" s="11">
        <v>0.02</v>
      </c>
      <c r="P466" s="10">
        <v>0.17499999999999999</v>
      </c>
      <c r="Q466" s="11">
        <v>0</v>
      </c>
      <c r="R466" s="9">
        <v>0</v>
      </c>
    </row>
    <row r="467" spans="1:18" x14ac:dyDescent="0.35">
      <c r="A467" s="7"/>
      <c r="B467" s="8">
        <v>12</v>
      </c>
      <c r="C467" t="s">
        <v>1330</v>
      </c>
      <c r="D467" s="8">
        <v>21421655</v>
      </c>
      <c r="E467" s="8">
        <f t="shared" si="13"/>
        <v>21268721</v>
      </c>
      <c r="F467" t="s">
        <v>1331</v>
      </c>
      <c r="G467" s="8" t="s">
        <v>278</v>
      </c>
      <c r="H467" s="8" t="s">
        <v>222</v>
      </c>
      <c r="I467" s="8" t="s">
        <v>391</v>
      </c>
      <c r="J467" s="9" t="s">
        <v>21</v>
      </c>
      <c r="K467" s="9" t="s">
        <v>22</v>
      </c>
      <c r="L467" s="10">
        <v>1.8180000000000002E-2</v>
      </c>
      <c r="M467" s="9">
        <v>110</v>
      </c>
      <c r="N467" s="10">
        <v>1.3346482577251801E-3</v>
      </c>
      <c r="O467" s="11">
        <v>0.02</v>
      </c>
      <c r="P467" s="10">
        <v>2E-3</v>
      </c>
      <c r="Q467" s="9">
        <v>0</v>
      </c>
      <c r="R467" s="9">
        <v>0</v>
      </c>
    </row>
    <row r="468" spans="1:18" x14ac:dyDescent="0.35">
      <c r="A468" s="7"/>
      <c r="B468" s="8">
        <v>12</v>
      </c>
      <c r="C468" t="s">
        <v>1332</v>
      </c>
      <c r="D468" s="8">
        <v>21421770</v>
      </c>
      <c r="E468" s="8">
        <f t="shared" si="13"/>
        <v>21268836</v>
      </c>
      <c r="F468" t="s">
        <v>1333</v>
      </c>
      <c r="G468" s="8" t="s">
        <v>278</v>
      </c>
      <c r="H468" s="8" t="s">
        <v>222</v>
      </c>
      <c r="I468" s="8" t="s">
        <v>391</v>
      </c>
      <c r="J468" s="9" t="s">
        <v>22</v>
      </c>
      <c r="K468" s="9" t="s">
        <v>26</v>
      </c>
      <c r="L468" s="10">
        <v>0.2636</v>
      </c>
      <c r="M468" s="9">
        <v>110</v>
      </c>
      <c r="N468" s="10">
        <v>0.22</v>
      </c>
      <c r="O468" s="10">
        <v>0.153</v>
      </c>
      <c r="P468" s="10">
        <v>0.188</v>
      </c>
      <c r="Q468" s="10">
        <v>0.254</v>
      </c>
      <c r="R468" s="10">
        <v>0.36599999999999999</v>
      </c>
    </row>
    <row r="469" spans="1:18" x14ac:dyDescent="0.35">
      <c r="A469" s="7"/>
      <c r="B469" s="8">
        <v>12</v>
      </c>
      <c r="C469" t="s">
        <v>1334</v>
      </c>
      <c r="D469" s="8">
        <v>21421780</v>
      </c>
      <c r="E469" s="8">
        <f t="shared" si="13"/>
        <v>21268846</v>
      </c>
      <c r="F469" t="s">
        <v>1335</v>
      </c>
      <c r="G469" s="8" t="s">
        <v>278</v>
      </c>
      <c r="H469" s="8" t="s">
        <v>222</v>
      </c>
      <c r="I469" s="8" t="s">
        <v>391</v>
      </c>
      <c r="J469" s="9" t="s">
        <v>22</v>
      </c>
      <c r="K469" s="9" t="s">
        <v>21</v>
      </c>
      <c r="L469" s="10">
        <v>9.0910000000000001E-3</v>
      </c>
      <c r="M469" s="9">
        <v>110</v>
      </c>
      <c r="N469" s="10">
        <v>1.9E-2</v>
      </c>
      <c r="O469" s="10">
        <v>1E-3</v>
      </c>
      <c r="P469" s="10">
        <v>6.7000000000000004E-2</v>
      </c>
      <c r="Q469" s="11">
        <v>0</v>
      </c>
      <c r="R469" s="9">
        <v>1E-3</v>
      </c>
    </row>
    <row r="470" spans="1:18" x14ac:dyDescent="0.35">
      <c r="A470" s="7"/>
      <c r="B470" s="8">
        <v>12</v>
      </c>
      <c r="C470" t="s">
        <v>1336</v>
      </c>
      <c r="D470" s="8">
        <v>21422253</v>
      </c>
      <c r="E470" s="8">
        <f t="shared" si="13"/>
        <v>21269319</v>
      </c>
      <c r="F470" t="s">
        <v>1336</v>
      </c>
      <c r="G470" s="8" t="s">
        <v>278</v>
      </c>
      <c r="H470" s="8" t="s">
        <v>222</v>
      </c>
      <c r="I470" s="8" t="s">
        <v>391</v>
      </c>
      <c r="J470" s="9" t="s">
        <v>26</v>
      </c>
      <c r="K470" s="9" t="s">
        <v>22</v>
      </c>
      <c r="L470" s="10">
        <v>0.18179999999999999</v>
      </c>
      <c r="M470" s="9">
        <v>110</v>
      </c>
      <c r="N470" s="10">
        <v>0.151</v>
      </c>
      <c r="O470" s="10">
        <v>0.12</v>
      </c>
      <c r="P470" s="10">
        <v>0.38600000000000001</v>
      </c>
      <c r="Q470" s="10">
        <v>5.2999999999999999E-2</v>
      </c>
      <c r="R470" s="10">
        <v>1.5414258188824663E-3</v>
      </c>
    </row>
    <row r="471" spans="1:18" x14ac:dyDescent="0.35">
      <c r="A471" s="7"/>
      <c r="B471" s="8">
        <v>12</v>
      </c>
      <c r="C471" t="s">
        <v>1337</v>
      </c>
      <c r="D471" s="8">
        <v>21422319</v>
      </c>
      <c r="E471" s="8">
        <f t="shared" si="13"/>
        <v>21269385</v>
      </c>
      <c r="F471" t="s">
        <v>1338</v>
      </c>
      <c r="G471" s="8" t="s">
        <v>278</v>
      </c>
      <c r="H471" s="8" t="s">
        <v>222</v>
      </c>
      <c r="I471" s="8" t="s">
        <v>391</v>
      </c>
      <c r="J471" s="9" t="s">
        <v>22</v>
      </c>
      <c r="K471" s="9" t="s">
        <v>21</v>
      </c>
      <c r="L471" s="10">
        <v>2.7269999999999999E-2</v>
      </c>
      <c r="M471" s="9">
        <v>110</v>
      </c>
      <c r="N471" s="10">
        <v>8.9999999999999993E-3</v>
      </c>
      <c r="O471" s="11">
        <v>0.02</v>
      </c>
      <c r="P471" s="10">
        <v>3.3000000000000002E-2</v>
      </c>
      <c r="Q471" s="9">
        <v>0</v>
      </c>
      <c r="R471" s="9">
        <v>0</v>
      </c>
    </row>
    <row r="472" spans="1:18" x14ac:dyDescent="0.35">
      <c r="A472" s="7"/>
      <c r="B472" s="8">
        <v>12</v>
      </c>
      <c r="C472" t="s">
        <v>1339</v>
      </c>
      <c r="D472" s="8">
        <v>21422365</v>
      </c>
      <c r="E472" s="8">
        <f t="shared" si="13"/>
        <v>21269431</v>
      </c>
      <c r="F472" t="s">
        <v>1339</v>
      </c>
      <c r="G472" s="8" t="s">
        <v>278</v>
      </c>
      <c r="H472" s="8" t="s">
        <v>222</v>
      </c>
      <c r="I472" s="8" t="s">
        <v>391</v>
      </c>
      <c r="J472" s="9" t="s">
        <v>22</v>
      </c>
      <c r="K472" s="9" t="s">
        <v>26</v>
      </c>
      <c r="L472" s="10">
        <v>0.37269999999999998</v>
      </c>
      <c r="M472" s="9">
        <v>110</v>
      </c>
      <c r="N472" s="10">
        <v>0.28599999999999998</v>
      </c>
      <c r="O472" s="10">
        <v>0.17</v>
      </c>
      <c r="P472" s="10">
        <v>0.45700000000000002</v>
      </c>
      <c r="Q472" s="10">
        <v>0.189</v>
      </c>
      <c r="R472" s="10">
        <v>0.36499999999999999</v>
      </c>
    </row>
    <row r="473" spans="1:18" x14ac:dyDescent="0.35">
      <c r="A473" s="7"/>
      <c r="B473" s="8">
        <v>12</v>
      </c>
      <c r="C473" t="s">
        <v>1340</v>
      </c>
      <c r="D473" s="8">
        <v>21422479</v>
      </c>
      <c r="E473" s="8">
        <f t="shared" si="13"/>
        <v>21269545</v>
      </c>
      <c r="F473" t="s">
        <v>1341</v>
      </c>
      <c r="G473" s="8" t="s">
        <v>278</v>
      </c>
      <c r="H473" s="8" t="s">
        <v>222</v>
      </c>
      <c r="I473" s="8" t="s">
        <v>391</v>
      </c>
      <c r="J473" s="9" t="s">
        <v>22</v>
      </c>
      <c r="K473" s="9" t="s">
        <v>26</v>
      </c>
      <c r="L473" s="10">
        <v>4.5449999999999997E-2</v>
      </c>
      <c r="M473" s="9">
        <v>110</v>
      </c>
      <c r="N473" s="10">
        <v>1.4E-2</v>
      </c>
      <c r="O473" s="11">
        <v>0.02</v>
      </c>
      <c r="P473" s="10">
        <v>4.9000000000000002E-2</v>
      </c>
      <c r="Q473" s="11">
        <v>0</v>
      </c>
      <c r="R473" s="9">
        <v>0</v>
      </c>
    </row>
    <row r="474" spans="1:18" x14ac:dyDescent="0.35">
      <c r="A474" s="7"/>
      <c r="B474" s="8">
        <v>12</v>
      </c>
      <c r="C474" t="s">
        <v>1342</v>
      </c>
      <c r="D474" s="8">
        <v>21422492</v>
      </c>
      <c r="E474" s="8">
        <f t="shared" si="13"/>
        <v>21269558</v>
      </c>
      <c r="F474" t="s">
        <v>1343</v>
      </c>
      <c r="G474" s="8" t="s">
        <v>278</v>
      </c>
      <c r="H474" t="s">
        <v>1344</v>
      </c>
      <c r="I474" s="8" t="s">
        <v>391</v>
      </c>
      <c r="J474" s="9" t="s">
        <v>26</v>
      </c>
      <c r="K474" s="9" t="s">
        <v>21</v>
      </c>
      <c r="L474" s="10">
        <v>5.4550000000000001E-2</v>
      </c>
      <c r="M474" s="9">
        <v>110</v>
      </c>
      <c r="N474" s="10">
        <v>1.0999999999999999E-2</v>
      </c>
      <c r="O474" s="11">
        <v>0.02</v>
      </c>
      <c r="P474" s="10">
        <v>3.7999999999999999E-2</v>
      </c>
      <c r="Q474" s="9">
        <v>0</v>
      </c>
      <c r="R474" s="9">
        <v>0</v>
      </c>
    </row>
    <row r="475" spans="1:18" x14ac:dyDescent="0.35">
      <c r="A475" s="7"/>
      <c r="B475" s="8">
        <v>12</v>
      </c>
      <c r="C475" t="s">
        <v>1345</v>
      </c>
      <c r="D475" s="8">
        <v>21424003</v>
      </c>
      <c r="E475" s="8">
        <f t="shared" si="13"/>
        <v>21271069</v>
      </c>
      <c r="F475" t="s">
        <v>1345</v>
      </c>
      <c r="G475" s="8" t="s">
        <v>278</v>
      </c>
      <c r="H475" s="8" t="s">
        <v>19</v>
      </c>
      <c r="I475" s="8" t="s">
        <v>391</v>
      </c>
      <c r="J475" s="9" t="s">
        <v>21</v>
      </c>
      <c r="K475" s="9" t="s">
        <v>22</v>
      </c>
      <c r="L475" s="10">
        <v>0.44550000000000001</v>
      </c>
      <c r="M475" s="9">
        <v>110</v>
      </c>
      <c r="N475" s="10">
        <v>0.308</v>
      </c>
      <c r="O475" s="10">
        <v>0.16800000000000001</v>
      </c>
      <c r="P475" s="10">
        <v>0.53300000000000003</v>
      </c>
      <c r="Q475" s="10">
        <v>0.19400000000000001</v>
      </c>
      <c r="R475" s="10">
        <v>0.36499999999999999</v>
      </c>
    </row>
    <row r="476" spans="1:18" x14ac:dyDescent="0.35">
      <c r="A476" s="7"/>
      <c r="B476" s="8">
        <v>12</v>
      </c>
      <c r="C476" t="s">
        <v>1346</v>
      </c>
      <c r="D476" s="8">
        <v>21424137</v>
      </c>
      <c r="E476" s="8">
        <f t="shared" si="13"/>
        <v>21271203</v>
      </c>
      <c r="F476" t="s">
        <v>1346</v>
      </c>
      <c r="G476" s="8" t="s">
        <v>278</v>
      </c>
      <c r="H476" s="8" t="s">
        <v>19</v>
      </c>
      <c r="I476" s="8" t="s">
        <v>391</v>
      </c>
      <c r="J476" s="9" t="s">
        <v>22</v>
      </c>
      <c r="K476" s="9" t="s">
        <v>21</v>
      </c>
      <c r="L476" s="10">
        <v>0.30909999999999999</v>
      </c>
      <c r="M476" s="9">
        <v>110</v>
      </c>
      <c r="N476" s="10">
        <v>0.17100000000000001</v>
      </c>
      <c r="O476" s="10">
        <v>5.0999999999999997E-2</v>
      </c>
      <c r="P476" s="10">
        <v>0.19400000000000001</v>
      </c>
      <c r="Q476" s="10">
        <v>0.14099999999999999</v>
      </c>
      <c r="R476" s="10">
        <v>0.36399999999999999</v>
      </c>
    </row>
    <row r="477" spans="1:18" x14ac:dyDescent="0.35">
      <c r="A477" s="7"/>
      <c r="B477" s="8">
        <v>12</v>
      </c>
      <c r="C477" t="s">
        <v>1347</v>
      </c>
      <c r="D477" s="8">
        <v>21428246</v>
      </c>
      <c r="E477" s="8">
        <f t="shared" si="13"/>
        <v>21275312</v>
      </c>
      <c r="F477" t="s">
        <v>1348</v>
      </c>
      <c r="G477" s="8" t="s">
        <v>278</v>
      </c>
      <c r="H477" s="8" t="s">
        <v>19</v>
      </c>
      <c r="I477" s="8" t="s">
        <v>391</v>
      </c>
      <c r="J477" s="9" t="s">
        <v>26</v>
      </c>
      <c r="K477" s="9" t="s">
        <v>22</v>
      </c>
      <c r="L477" s="10">
        <v>0.2545</v>
      </c>
      <c r="M477" s="9">
        <v>110</v>
      </c>
      <c r="N477" s="10">
        <v>0.124</v>
      </c>
      <c r="O477" s="10">
        <v>0.02</v>
      </c>
      <c r="P477" s="10">
        <v>6.9000000000000006E-2</v>
      </c>
      <c r="Q477" s="10">
        <v>0.128</v>
      </c>
      <c r="R477" s="10">
        <v>0.36699999999999999</v>
      </c>
    </row>
    <row r="478" spans="1:18" x14ac:dyDescent="0.35">
      <c r="A478" s="7"/>
      <c r="B478" s="8">
        <v>12</v>
      </c>
      <c r="C478" t="s">
        <v>1349</v>
      </c>
      <c r="D478" s="8">
        <v>21428307</v>
      </c>
      <c r="E478" s="8">
        <f t="shared" si="13"/>
        <v>21275373</v>
      </c>
      <c r="F478" t="s">
        <v>1350</v>
      </c>
      <c r="G478" s="8" t="s">
        <v>278</v>
      </c>
      <c r="H478" t="s">
        <v>1351</v>
      </c>
      <c r="I478" s="8" t="s">
        <v>391</v>
      </c>
      <c r="J478" s="9" t="s">
        <v>22</v>
      </c>
      <c r="K478" s="9" t="s">
        <v>21</v>
      </c>
      <c r="L478" s="10">
        <v>4.5449999999999997E-2</v>
      </c>
      <c r="M478" s="9">
        <v>110</v>
      </c>
      <c r="N478" s="10">
        <v>2.7E-2</v>
      </c>
      <c r="O478" s="10">
        <v>2.9000000000000001E-2</v>
      </c>
      <c r="P478" s="10">
        <v>5.0999999999999997E-2</v>
      </c>
      <c r="Q478" s="10">
        <v>1.2999999999999999E-2</v>
      </c>
      <c r="R478" s="10">
        <v>1E-3</v>
      </c>
    </row>
    <row r="479" spans="1:18" x14ac:dyDescent="0.35">
      <c r="A479" s="7"/>
      <c r="B479" s="8">
        <v>12</v>
      </c>
      <c r="C479" t="s">
        <v>1352</v>
      </c>
      <c r="D479" s="8">
        <v>21429069</v>
      </c>
      <c r="E479" s="8">
        <f t="shared" si="13"/>
        <v>21276135</v>
      </c>
      <c r="F479" t="s">
        <v>1352</v>
      </c>
      <c r="G479" s="8" t="s">
        <v>278</v>
      </c>
      <c r="H479" s="8" t="s">
        <v>19</v>
      </c>
      <c r="I479" s="8" t="s">
        <v>391</v>
      </c>
      <c r="J479" s="9" t="s">
        <v>26</v>
      </c>
      <c r="K479" s="9" t="s">
        <v>22</v>
      </c>
      <c r="L479" s="10">
        <v>0.1545</v>
      </c>
      <c r="M479" s="9">
        <v>110</v>
      </c>
      <c r="N479" s="10">
        <v>0.13900000000000001</v>
      </c>
      <c r="O479" s="10">
        <v>0.11799999999999999</v>
      </c>
      <c r="P479" s="10">
        <v>0.34300000000000003</v>
      </c>
      <c r="Q479" s="10">
        <v>5.2999999999999999E-2</v>
      </c>
      <c r="R479" s="10">
        <v>1.5420200462606013E-3</v>
      </c>
    </row>
    <row r="480" spans="1:18" x14ac:dyDescent="0.35">
      <c r="A480" s="7"/>
      <c r="B480" s="8">
        <v>12</v>
      </c>
      <c r="C480" t="s">
        <v>1353</v>
      </c>
      <c r="D480" s="8">
        <v>21430972</v>
      </c>
      <c r="E480" s="8">
        <f t="shared" si="13"/>
        <v>21278038</v>
      </c>
      <c r="F480" t="s">
        <v>1353</v>
      </c>
      <c r="G480" s="8" t="s">
        <v>278</v>
      </c>
      <c r="H480" s="8" t="s">
        <v>19</v>
      </c>
      <c r="I480" s="8" t="s">
        <v>391</v>
      </c>
      <c r="J480" s="37" t="s">
        <v>21</v>
      </c>
      <c r="K480" s="37" t="s">
        <v>26</v>
      </c>
      <c r="L480" s="10">
        <v>4.5449999999999997E-2</v>
      </c>
      <c r="M480" s="9">
        <v>110</v>
      </c>
      <c r="N480" s="10">
        <v>8.5000000000000006E-2</v>
      </c>
      <c r="O480" s="10">
        <v>1E-3</v>
      </c>
      <c r="P480" s="10">
        <v>0.251</v>
      </c>
      <c r="Q480" s="10">
        <v>0.04</v>
      </c>
      <c r="R480" s="10">
        <v>3.5000000000000003E-2</v>
      </c>
    </row>
    <row r="481" spans="1:23" x14ac:dyDescent="0.35">
      <c r="A481" s="7"/>
      <c r="B481" s="8">
        <v>12</v>
      </c>
      <c r="C481" t="s">
        <v>1354</v>
      </c>
      <c r="D481" s="8">
        <v>21433633</v>
      </c>
      <c r="E481" s="8">
        <f t="shared" si="13"/>
        <v>21280699</v>
      </c>
      <c r="F481" t="s">
        <v>1355</v>
      </c>
      <c r="G481" s="8" t="s">
        <v>278</v>
      </c>
      <c r="H481" s="8" t="s">
        <v>19</v>
      </c>
      <c r="I481" s="8" t="s">
        <v>391</v>
      </c>
      <c r="J481" s="9" t="s">
        <v>26</v>
      </c>
      <c r="K481" s="9" t="s">
        <v>22</v>
      </c>
      <c r="L481" s="10">
        <v>0.48180000000000001</v>
      </c>
      <c r="M481" s="9">
        <v>110</v>
      </c>
      <c r="N481" s="10">
        <v>0.35699999999999998</v>
      </c>
      <c r="O481" s="10">
        <v>0.29699999999999999</v>
      </c>
      <c r="P481" s="10">
        <v>0.48799999999999999</v>
      </c>
      <c r="Q481" s="10">
        <v>0.315</v>
      </c>
      <c r="R481" s="10">
        <v>0.371</v>
      </c>
    </row>
    <row r="482" spans="1:23" x14ac:dyDescent="0.35">
      <c r="A482" s="7"/>
      <c r="B482" s="8">
        <v>12</v>
      </c>
      <c r="C482" t="s">
        <v>1356</v>
      </c>
      <c r="D482" s="8">
        <v>21444099</v>
      </c>
      <c r="E482" s="8">
        <f t="shared" si="13"/>
        <v>21291165</v>
      </c>
      <c r="F482" t="s">
        <v>1356</v>
      </c>
      <c r="G482" s="8" t="s">
        <v>278</v>
      </c>
      <c r="H482" s="8" t="s">
        <v>19</v>
      </c>
      <c r="I482" s="8" t="s">
        <v>391</v>
      </c>
      <c r="J482" s="9" t="s">
        <v>21</v>
      </c>
      <c r="K482" s="9" t="s">
        <v>22</v>
      </c>
      <c r="L482" s="10">
        <v>0.39090000000000003</v>
      </c>
      <c r="M482" s="9">
        <v>110</v>
      </c>
      <c r="N482" s="10">
        <v>0.17</v>
      </c>
      <c r="O482" s="10">
        <v>2.4E-2</v>
      </c>
      <c r="P482" s="10">
        <v>0.22600000000000001</v>
      </c>
      <c r="Q482" s="10">
        <v>0.13</v>
      </c>
      <c r="R482" s="10">
        <v>0.36599999999999999</v>
      </c>
    </row>
    <row r="483" spans="1:23" x14ac:dyDescent="0.35">
      <c r="A483" s="7"/>
      <c r="B483" s="8">
        <v>12</v>
      </c>
      <c r="C483" t="s">
        <v>1357</v>
      </c>
      <c r="D483" s="8">
        <v>21444991</v>
      </c>
      <c r="E483" s="8">
        <f t="shared" si="13"/>
        <v>21292057</v>
      </c>
      <c r="F483" t="s">
        <v>1357</v>
      </c>
      <c r="G483" s="8" t="s">
        <v>278</v>
      </c>
      <c r="H483" s="8" t="s">
        <v>19</v>
      </c>
      <c r="I483" s="8" t="s">
        <v>391</v>
      </c>
      <c r="J483" s="9" t="s">
        <v>22</v>
      </c>
      <c r="K483" s="9" t="s">
        <v>21</v>
      </c>
      <c r="L483" s="10">
        <v>9.0910000000000005E-2</v>
      </c>
      <c r="M483" s="9">
        <v>110</v>
      </c>
      <c r="N483" s="10">
        <v>0.13300000000000001</v>
      </c>
      <c r="O483" s="10">
        <v>0.13</v>
      </c>
      <c r="P483" s="10">
        <v>0.29899999999999999</v>
      </c>
      <c r="Q483" s="10">
        <v>7.2999999999999995E-2</v>
      </c>
      <c r="R483" s="10">
        <v>3.0000000000000001E-3</v>
      </c>
    </row>
    <row r="484" spans="1:23" x14ac:dyDescent="0.35">
      <c r="A484" s="7"/>
      <c r="B484" s="8">
        <v>12</v>
      </c>
      <c r="C484" t="s">
        <v>1358</v>
      </c>
      <c r="D484" s="8">
        <v>21446936</v>
      </c>
      <c r="E484" s="8">
        <f t="shared" si="13"/>
        <v>21294002</v>
      </c>
      <c r="F484" t="s">
        <v>1359</v>
      </c>
      <c r="G484" s="8" t="s">
        <v>278</v>
      </c>
      <c r="H484" t="s">
        <v>1360</v>
      </c>
      <c r="I484" s="8" t="s">
        <v>391</v>
      </c>
      <c r="J484" s="9" t="s">
        <v>21</v>
      </c>
      <c r="K484" s="9" t="s">
        <v>22</v>
      </c>
      <c r="L484" s="10">
        <v>4.5449999999999997E-2</v>
      </c>
      <c r="M484" s="9">
        <v>110</v>
      </c>
      <c r="N484" s="10">
        <v>1.2999999999999999E-2</v>
      </c>
      <c r="O484" s="11">
        <v>0.02</v>
      </c>
      <c r="P484" s="10">
        <v>4.4999999999999998E-2</v>
      </c>
      <c r="Q484" s="11">
        <v>0</v>
      </c>
      <c r="R484" s="9">
        <v>0</v>
      </c>
    </row>
    <row r="485" spans="1:23" x14ac:dyDescent="0.35">
      <c r="A485" s="7"/>
      <c r="B485" s="8">
        <v>12</v>
      </c>
      <c r="C485" t="s">
        <v>1361</v>
      </c>
      <c r="D485" s="8">
        <v>21452357</v>
      </c>
      <c r="E485" s="8">
        <f t="shared" si="13"/>
        <v>21299423</v>
      </c>
      <c r="F485" t="s">
        <v>1362</v>
      </c>
      <c r="G485" s="8" t="s">
        <v>278</v>
      </c>
      <c r="H485" s="8" t="s">
        <v>19</v>
      </c>
      <c r="I485" s="8" t="s">
        <v>391</v>
      </c>
      <c r="J485" s="9" t="s">
        <v>22</v>
      </c>
      <c r="K485" s="9" t="s">
        <v>21</v>
      </c>
      <c r="L485" s="10">
        <v>2.7269999999999999E-2</v>
      </c>
      <c r="M485" s="9">
        <v>110</v>
      </c>
      <c r="N485" s="10">
        <v>8.0000000000000002E-3</v>
      </c>
      <c r="O485" s="11">
        <v>0.02</v>
      </c>
      <c r="P485" s="10">
        <v>2.5999999999999999E-2</v>
      </c>
      <c r="Q485" s="9">
        <v>0</v>
      </c>
      <c r="R485" s="9">
        <v>0</v>
      </c>
    </row>
    <row r="486" spans="1:23" x14ac:dyDescent="0.35">
      <c r="A486" s="7"/>
      <c r="B486" s="8">
        <v>12</v>
      </c>
      <c r="C486" t="s">
        <v>1363</v>
      </c>
      <c r="D486" s="8">
        <v>21453351</v>
      </c>
      <c r="E486" s="8">
        <f t="shared" si="13"/>
        <v>21300417</v>
      </c>
      <c r="F486" t="s">
        <v>1363</v>
      </c>
      <c r="G486" s="8" t="s">
        <v>278</v>
      </c>
      <c r="H486" t="s">
        <v>1364</v>
      </c>
      <c r="I486" s="8" t="s">
        <v>391</v>
      </c>
      <c r="J486" s="9" t="s">
        <v>21</v>
      </c>
      <c r="K486" s="9" t="s">
        <v>22</v>
      </c>
      <c r="L486" s="10">
        <v>9.0910000000000005E-2</v>
      </c>
      <c r="M486" s="9">
        <v>110</v>
      </c>
      <c r="N486" s="10" t="s">
        <v>791</v>
      </c>
      <c r="O486" s="11">
        <v>0.02</v>
      </c>
      <c r="P486" s="11">
        <v>0</v>
      </c>
      <c r="Q486" s="9">
        <v>0</v>
      </c>
      <c r="R486" s="10">
        <v>2E-3</v>
      </c>
    </row>
    <row r="487" spans="1:23" x14ac:dyDescent="0.35">
      <c r="A487" s="7"/>
      <c r="B487" s="8">
        <v>12</v>
      </c>
      <c r="C487" t="s">
        <v>1365</v>
      </c>
      <c r="D487" s="8">
        <v>21453466</v>
      </c>
      <c r="E487" s="8">
        <f t="shared" si="13"/>
        <v>21300532</v>
      </c>
      <c r="F487" t="s">
        <v>1366</v>
      </c>
      <c r="G487" s="8" t="s">
        <v>278</v>
      </c>
      <c r="H487" t="s">
        <v>1367</v>
      </c>
      <c r="I487" s="8" t="s">
        <v>391</v>
      </c>
      <c r="J487" s="9" t="s">
        <v>22</v>
      </c>
      <c r="K487" s="9" t="s">
        <v>21</v>
      </c>
      <c r="L487" s="10">
        <v>4.5449999999999997E-2</v>
      </c>
      <c r="M487" s="9">
        <v>110</v>
      </c>
      <c r="N487" s="10">
        <v>1.2999999999999999E-2</v>
      </c>
      <c r="O487" s="10">
        <v>1E-3</v>
      </c>
      <c r="P487" s="10">
        <v>4.4999999999999998E-2</v>
      </c>
      <c r="Q487" s="11">
        <v>0</v>
      </c>
      <c r="R487" s="9">
        <v>0</v>
      </c>
    </row>
    <row r="488" spans="1:23" x14ac:dyDescent="0.35">
      <c r="A488" s="7"/>
      <c r="B488" s="8">
        <v>12</v>
      </c>
      <c r="C488" t="s">
        <v>1368</v>
      </c>
      <c r="D488" s="8">
        <v>21454479</v>
      </c>
      <c r="E488" s="8">
        <f t="shared" si="13"/>
        <v>21301545</v>
      </c>
      <c r="F488" t="s">
        <v>1368</v>
      </c>
      <c r="G488" s="8" t="s">
        <v>278</v>
      </c>
      <c r="H488" s="8" t="s">
        <v>19</v>
      </c>
      <c r="I488" s="8" t="s">
        <v>391</v>
      </c>
      <c r="J488" s="9" t="s">
        <v>22</v>
      </c>
      <c r="K488" s="9" t="s">
        <v>21</v>
      </c>
      <c r="L488" s="10">
        <v>0.14549999999999999</v>
      </c>
      <c r="M488" s="9">
        <v>110</v>
      </c>
      <c r="N488" s="10">
        <v>6.6000000000000003E-2</v>
      </c>
      <c r="O488" s="11">
        <v>0.02</v>
      </c>
      <c r="P488" s="10">
        <v>0.23799999999999999</v>
      </c>
      <c r="Q488" s="11">
        <v>0</v>
      </c>
      <c r="R488" s="9">
        <v>0</v>
      </c>
    </row>
    <row r="489" spans="1:23" x14ac:dyDescent="0.35">
      <c r="A489" s="18"/>
      <c r="B489" s="19">
        <v>12</v>
      </c>
      <c r="C489" s="20" t="s">
        <v>1369</v>
      </c>
      <c r="D489" s="19">
        <v>21457434</v>
      </c>
      <c r="E489" s="19">
        <f t="shared" si="13"/>
        <v>21304500</v>
      </c>
      <c r="F489" s="20" t="s">
        <v>1369</v>
      </c>
      <c r="G489" s="19" t="s">
        <v>278</v>
      </c>
      <c r="H489" s="19" t="s">
        <v>1370</v>
      </c>
      <c r="I489" s="19" t="s">
        <v>334</v>
      </c>
      <c r="J489" s="21" t="s">
        <v>26</v>
      </c>
      <c r="K489" s="21" t="s">
        <v>22</v>
      </c>
      <c r="L489" s="22">
        <v>1.8180000000000002E-2</v>
      </c>
      <c r="M489" s="21">
        <v>110</v>
      </c>
      <c r="N489" s="22">
        <v>2.5999999999999999E-2</v>
      </c>
      <c r="O489" s="22">
        <v>6.9000000000000006E-2</v>
      </c>
      <c r="P489" s="22">
        <v>1.4E-2</v>
      </c>
      <c r="Q489" s="22">
        <v>1.6E-2</v>
      </c>
      <c r="R489" s="30">
        <v>0</v>
      </c>
      <c r="S489" s="20"/>
      <c r="T489" s="20" t="s">
        <v>1663</v>
      </c>
      <c r="U489" s="20"/>
      <c r="V489" s="20"/>
      <c r="W489" s="20"/>
    </row>
    <row r="490" spans="1:23" x14ac:dyDescent="0.35">
      <c r="A490" s="7"/>
      <c r="B490" s="8">
        <v>12</v>
      </c>
      <c r="C490" t="s">
        <v>1371</v>
      </c>
      <c r="D490" s="8">
        <v>21458800</v>
      </c>
      <c r="E490" s="8">
        <f t="shared" si="13"/>
        <v>21305866</v>
      </c>
      <c r="F490" t="s">
        <v>1372</v>
      </c>
      <c r="G490" s="8" t="s">
        <v>278</v>
      </c>
      <c r="H490" s="8" t="s">
        <v>19</v>
      </c>
      <c r="I490" s="8" t="s">
        <v>391</v>
      </c>
      <c r="J490" s="9" t="s">
        <v>22</v>
      </c>
      <c r="K490" s="9" t="s">
        <v>21</v>
      </c>
      <c r="L490" s="10">
        <v>0.5</v>
      </c>
      <c r="M490" s="9">
        <v>110</v>
      </c>
      <c r="N490" s="10">
        <v>0.67300000000000004</v>
      </c>
      <c r="O490" s="10">
        <v>0.84499999999999997</v>
      </c>
      <c r="P490" s="10">
        <v>0.42899999999999999</v>
      </c>
      <c r="Q490" s="10">
        <v>0.74199999999999999</v>
      </c>
      <c r="R490" s="10">
        <v>0.63100000000000001</v>
      </c>
    </row>
    <row r="491" spans="1:23" x14ac:dyDescent="0.35">
      <c r="A491" s="7"/>
      <c r="B491" s="8">
        <v>12</v>
      </c>
      <c r="C491" t="s">
        <v>1373</v>
      </c>
      <c r="D491" s="8">
        <v>21459876</v>
      </c>
      <c r="E491" s="8">
        <f t="shared" si="13"/>
        <v>21306942</v>
      </c>
      <c r="F491" t="s">
        <v>1374</v>
      </c>
      <c r="G491" s="8" t="s">
        <v>278</v>
      </c>
      <c r="H491" t="s">
        <v>1375</v>
      </c>
      <c r="I491" s="8" t="s">
        <v>391</v>
      </c>
      <c r="J491" s="9" t="s">
        <v>22</v>
      </c>
      <c r="K491" s="9" t="s">
        <v>121</v>
      </c>
      <c r="L491" s="10">
        <v>9.0910000000000001E-3</v>
      </c>
      <c r="M491" s="9">
        <v>110</v>
      </c>
      <c r="N491" s="10">
        <v>5.0000000000000001E-3</v>
      </c>
      <c r="O491" s="11">
        <v>0.02</v>
      </c>
      <c r="P491" s="10">
        <v>1.9300361881785282E-2</v>
      </c>
      <c r="Q491" s="9">
        <v>0</v>
      </c>
      <c r="R491" s="9">
        <v>0</v>
      </c>
    </row>
    <row r="492" spans="1:23" x14ac:dyDescent="0.35">
      <c r="A492" s="7"/>
      <c r="B492" s="8">
        <v>12</v>
      </c>
      <c r="C492" t="s">
        <v>1376</v>
      </c>
      <c r="D492" s="8">
        <v>21461106</v>
      </c>
      <c r="E492" s="8">
        <f t="shared" si="13"/>
        <v>21308172</v>
      </c>
      <c r="F492" t="s">
        <v>1376</v>
      </c>
      <c r="G492" s="8" t="s">
        <v>278</v>
      </c>
      <c r="H492" s="8" t="s">
        <v>19</v>
      </c>
      <c r="I492" s="8" t="s">
        <v>391</v>
      </c>
      <c r="J492" s="9" t="s">
        <v>21</v>
      </c>
      <c r="K492" s="9" t="s">
        <v>22</v>
      </c>
      <c r="L492" s="10">
        <v>0.5</v>
      </c>
      <c r="M492" s="9">
        <v>110</v>
      </c>
      <c r="N492" s="10">
        <v>0.628</v>
      </c>
      <c r="O492" s="10">
        <v>0.72799999999999998</v>
      </c>
      <c r="P492" s="10">
        <v>0.42499999999999999</v>
      </c>
      <c r="Q492" s="10">
        <v>0.68899999999999995</v>
      </c>
      <c r="R492" s="10">
        <v>0.63</v>
      </c>
    </row>
    <row r="493" spans="1:23" x14ac:dyDescent="0.35">
      <c r="A493" s="7"/>
      <c r="B493" s="8">
        <v>12</v>
      </c>
      <c r="C493" t="s">
        <v>1377</v>
      </c>
      <c r="D493" s="8">
        <v>21471732</v>
      </c>
      <c r="E493" s="8">
        <f t="shared" si="13"/>
        <v>21318798</v>
      </c>
      <c r="F493" t="s">
        <v>1378</v>
      </c>
      <c r="G493" s="8" t="s">
        <v>278</v>
      </c>
      <c r="H493" t="s">
        <v>1379</v>
      </c>
      <c r="I493" s="8" t="s">
        <v>391</v>
      </c>
      <c r="J493" s="9" t="s">
        <v>21</v>
      </c>
      <c r="K493" s="9" t="s">
        <v>22</v>
      </c>
      <c r="L493" s="10">
        <v>9.0910000000000001E-3</v>
      </c>
      <c r="M493" s="9">
        <v>110</v>
      </c>
      <c r="N493" s="10">
        <v>1.7000000000000001E-2</v>
      </c>
      <c r="O493" s="11">
        <v>0.02</v>
      </c>
      <c r="P493" s="10">
        <v>6.3E-2</v>
      </c>
      <c r="Q493" s="11">
        <v>0</v>
      </c>
      <c r="R493" s="9">
        <v>0</v>
      </c>
    </row>
    <row r="494" spans="1:23" x14ac:dyDescent="0.35">
      <c r="A494" s="7"/>
      <c r="B494" s="8">
        <v>12</v>
      </c>
      <c r="C494" t="s">
        <v>1380</v>
      </c>
      <c r="D494" s="8">
        <v>21476983</v>
      </c>
      <c r="E494" s="8">
        <f t="shared" si="13"/>
        <v>21324049</v>
      </c>
      <c r="F494" t="s">
        <v>1380</v>
      </c>
      <c r="G494" s="8" t="s">
        <v>278</v>
      </c>
      <c r="H494" s="8" t="s">
        <v>19</v>
      </c>
      <c r="I494" s="8" t="s">
        <v>391</v>
      </c>
      <c r="J494" s="9" t="s">
        <v>21</v>
      </c>
      <c r="K494" s="9" t="s">
        <v>22</v>
      </c>
      <c r="L494" s="10">
        <v>2.7269999999999999E-2</v>
      </c>
      <c r="M494" s="9">
        <v>110</v>
      </c>
      <c r="N494" s="10">
        <v>7.0999999999999994E-2</v>
      </c>
      <c r="O494" s="10">
        <v>0.11700000000000001</v>
      </c>
      <c r="P494" s="10">
        <v>5.8000000000000003E-2</v>
      </c>
      <c r="Q494" s="10">
        <v>0.11</v>
      </c>
      <c r="R494" s="10">
        <v>1.1542901115813775E-3</v>
      </c>
    </row>
    <row r="495" spans="1:23" x14ac:dyDescent="0.35">
      <c r="A495" s="7"/>
      <c r="B495" s="8">
        <v>12</v>
      </c>
      <c r="C495" t="s">
        <v>1381</v>
      </c>
      <c r="D495" s="8">
        <v>21478792</v>
      </c>
      <c r="E495" s="8">
        <f t="shared" si="13"/>
        <v>21325858</v>
      </c>
      <c r="F495" t="s">
        <v>1381</v>
      </c>
      <c r="G495" s="8" t="s">
        <v>278</v>
      </c>
      <c r="H495" s="8" t="s">
        <v>19</v>
      </c>
      <c r="I495" s="8" t="s">
        <v>391</v>
      </c>
      <c r="J495" s="9" t="s">
        <v>22</v>
      </c>
      <c r="K495" s="9" t="s">
        <v>21</v>
      </c>
      <c r="L495" s="10">
        <v>9.0910000000000005E-2</v>
      </c>
      <c r="M495" s="9">
        <v>110</v>
      </c>
      <c r="N495" s="10">
        <v>4.8387521043770997E-2</v>
      </c>
      <c r="O495" s="11">
        <v>0.02</v>
      </c>
      <c r="P495" s="10">
        <v>0.17299999999999999</v>
      </c>
      <c r="Q495" s="11">
        <v>0</v>
      </c>
      <c r="R495" s="9">
        <v>0</v>
      </c>
    </row>
    <row r="496" spans="1:23" x14ac:dyDescent="0.35">
      <c r="A496" s="7"/>
      <c r="B496" s="8">
        <v>12</v>
      </c>
      <c r="C496" t="s">
        <v>1382</v>
      </c>
      <c r="D496" s="8">
        <v>21482481</v>
      </c>
      <c r="E496" s="8">
        <f t="shared" si="13"/>
        <v>21329547</v>
      </c>
      <c r="F496" t="s">
        <v>1382</v>
      </c>
      <c r="G496" s="8" t="s">
        <v>278</v>
      </c>
      <c r="H496" s="8" t="s">
        <v>19</v>
      </c>
      <c r="I496" s="8" t="s">
        <v>391</v>
      </c>
      <c r="J496" s="9" t="s">
        <v>22</v>
      </c>
      <c r="K496" s="9" t="s">
        <v>21</v>
      </c>
      <c r="L496" s="10">
        <v>0.36359999999999998</v>
      </c>
      <c r="M496" s="9">
        <v>110</v>
      </c>
      <c r="N496" s="10">
        <v>0.30499999999999999</v>
      </c>
      <c r="O496" s="10">
        <v>0.29499999999999998</v>
      </c>
      <c r="P496" s="10">
        <v>0.29799999999999999</v>
      </c>
      <c r="Q496" s="10">
        <v>0.33400000000000002</v>
      </c>
      <c r="R496" s="10">
        <v>0.35899999999999999</v>
      </c>
    </row>
    <row r="497" spans="1:18" x14ac:dyDescent="0.35">
      <c r="A497" s="7"/>
      <c r="B497" s="8">
        <v>12</v>
      </c>
      <c r="C497" t="s">
        <v>1383</v>
      </c>
      <c r="D497" s="8">
        <v>21486186</v>
      </c>
      <c r="E497" s="8">
        <f t="shared" si="13"/>
        <v>21333252</v>
      </c>
      <c r="F497" t="s">
        <v>1383</v>
      </c>
      <c r="G497" s="8" t="s">
        <v>278</v>
      </c>
      <c r="H497" s="8" t="s">
        <v>19</v>
      </c>
      <c r="I497" s="8" t="s">
        <v>391</v>
      </c>
      <c r="J497" s="9" t="s">
        <v>22</v>
      </c>
      <c r="K497" s="9" t="s">
        <v>21</v>
      </c>
      <c r="L497" s="10">
        <v>0.4909</v>
      </c>
      <c r="M497" s="9">
        <v>110</v>
      </c>
      <c r="N497" s="10">
        <v>0.36199999999999999</v>
      </c>
      <c r="O497" s="10">
        <v>0.29599999999999999</v>
      </c>
      <c r="P497" s="10">
        <v>0.503</v>
      </c>
      <c r="Q497" s="10">
        <v>0.33400000000000002</v>
      </c>
      <c r="R497" s="10">
        <v>0.36099999999999999</v>
      </c>
    </row>
    <row r="498" spans="1:18" x14ac:dyDescent="0.35">
      <c r="A498" s="7"/>
      <c r="B498" s="8">
        <v>12</v>
      </c>
      <c r="C498" t="s">
        <v>1384</v>
      </c>
      <c r="D498" s="8">
        <v>21487068</v>
      </c>
      <c r="E498" s="8">
        <f t="shared" si="13"/>
        <v>21334134</v>
      </c>
      <c r="F498" t="s">
        <v>1385</v>
      </c>
      <c r="G498" s="8" t="s">
        <v>278</v>
      </c>
      <c r="H498" s="8" t="s">
        <v>19</v>
      </c>
      <c r="I498" s="8" t="s">
        <v>391</v>
      </c>
      <c r="J498" s="9" t="s">
        <v>22</v>
      </c>
      <c r="K498" s="9" t="s">
        <v>21</v>
      </c>
      <c r="L498" s="10">
        <v>0.4909</v>
      </c>
      <c r="M498" s="9">
        <v>110</v>
      </c>
      <c r="N498" s="10">
        <v>0.36299999999999999</v>
      </c>
      <c r="O498" s="10">
        <v>0.30099999999999999</v>
      </c>
      <c r="P498" s="10">
        <v>0.503</v>
      </c>
      <c r="Q498" s="10">
        <v>0.33400000000000002</v>
      </c>
      <c r="R498" s="10">
        <v>0.36</v>
      </c>
    </row>
    <row r="499" spans="1:18" x14ac:dyDescent="0.35">
      <c r="A499" s="7"/>
      <c r="B499" s="8">
        <v>12</v>
      </c>
      <c r="C499" t="s">
        <v>1386</v>
      </c>
      <c r="D499" s="8">
        <v>21488004</v>
      </c>
      <c r="E499" s="8">
        <f t="shared" si="13"/>
        <v>21335070</v>
      </c>
      <c r="F499" t="s">
        <v>1387</v>
      </c>
      <c r="G499" s="8" t="s">
        <v>278</v>
      </c>
      <c r="H499" s="8" t="s">
        <v>19</v>
      </c>
      <c r="I499" s="8" t="s">
        <v>391</v>
      </c>
      <c r="J499" s="9" t="s">
        <v>22</v>
      </c>
      <c r="K499" s="9" t="s">
        <v>21</v>
      </c>
      <c r="L499" s="10">
        <v>5.4550000000000001E-2</v>
      </c>
      <c r="M499" s="9">
        <v>110</v>
      </c>
      <c r="N499" s="10">
        <v>8.7999999999999995E-2</v>
      </c>
      <c r="O499" s="10">
        <v>2.4E-2</v>
      </c>
      <c r="P499" s="10">
        <v>1E-3</v>
      </c>
      <c r="Q499" s="10">
        <v>0.183</v>
      </c>
      <c r="R499" s="10">
        <v>0.17100000000000001</v>
      </c>
    </row>
    <row r="500" spans="1:18" x14ac:dyDescent="0.35">
      <c r="A500" s="7"/>
      <c r="B500" s="8">
        <v>12</v>
      </c>
      <c r="C500" t="s">
        <v>1388</v>
      </c>
      <c r="D500" s="8">
        <v>21488675</v>
      </c>
      <c r="E500" s="8">
        <f t="shared" si="13"/>
        <v>21335741</v>
      </c>
      <c r="F500" t="s">
        <v>1389</v>
      </c>
      <c r="G500" s="8" t="s">
        <v>278</v>
      </c>
      <c r="H500" s="8" t="s">
        <v>19</v>
      </c>
      <c r="I500" s="8" t="s">
        <v>391</v>
      </c>
      <c r="J500" s="9" t="s">
        <v>22</v>
      </c>
      <c r="K500" s="9" t="s">
        <v>21</v>
      </c>
      <c r="L500" s="10">
        <v>0.4909</v>
      </c>
      <c r="M500" s="9">
        <v>110</v>
      </c>
      <c r="N500" s="10">
        <v>0.36058958289445903</v>
      </c>
      <c r="O500" s="10">
        <v>0.28999999999999998</v>
      </c>
      <c r="P500" s="10">
        <v>0.503</v>
      </c>
      <c r="Q500" s="10">
        <v>0.33400000000000002</v>
      </c>
      <c r="R500" s="10">
        <v>0.35899999999999999</v>
      </c>
    </row>
    <row r="501" spans="1:18" x14ac:dyDescent="0.35">
      <c r="A501" s="7"/>
      <c r="B501" s="8">
        <v>12</v>
      </c>
      <c r="C501" t="s">
        <v>1390</v>
      </c>
      <c r="D501" s="8">
        <v>21488748</v>
      </c>
      <c r="E501" s="8">
        <f t="shared" si="13"/>
        <v>21335814</v>
      </c>
      <c r="F501" t="s">
        <v>1391</v>
      </c>
      <c r="G501" s="8" t="s">
        <v>278</v>
      </c>
      <c r="H501" s="8" t="s">
        <v>19</v>
      </c>
      <c r="I501" s="8" t="s">
        <v>391</v>
      </c>
      <c r="J501" s="9" t="s">
        <v>22</v>
      </c>
      <c r="K501" s="9" t="s">
        <v>21</v>
      </c>
      <c r="L501" s="10">
        <v>0.4909</v>
      </c>
      <c r="M501" s="9">
        <v>110</v>
      </c>
      <c r="N501" s="10">
        <v>0.36061256468667202</v>
      </c>
      <c r="O501" s="10">
        <v>0.28999999999999998</v>
      </c>
      <c r="P501" s="10">
        <v>0.503</v>
      </c>
      <c r="Q501" s="10">
        <v>0.33400000000000002</v>
      </c>
      <c r="R501" s="10">
        <v>0.35899999999999999</v>
      </c>
    </row>
    <row r="502" spans="1:18" x14ac:dyDescent="0.35">
      <c r="A502" s="7"/>
      <c r="B502" s="8">
        <v>12</v>
      </c>
      <c r="C502" t="s">
        <v>1392</v>
      </c>
      <c r="D502" s="8">
        <v>21491008</v>
      </c>
      <c r="E502" s="8">
        <f t="shared" si="13"/>
        <v>21338074</v>
      </c>
      <c r="F502" t="s">
        <v>1393</v>
      </c>
      <c r="G502" s="8" t="s">
        <v>278</v>
      </c>
      <c r="H502" s="8" t="s">
        <v>19</v>
      </c>
      <c r="I502" s="8" t="s">
        <v>391</v>
      </c>
      <c r="J502" s="9" t="s">
        <v>21</v>
      </c>
      <c r="K502" s="9" t="s">
        <v>22</v>
      </c>
      <c r="L502" s="10">
        <v>2.7269999999999999E-2</v>
      </c>
      <c r="M502" s="9">
        <v>110</v>
      </c>
      <c r="N502" s="10">
        <v>8.9999999999999993E-3</v>
      </c>
      <c r="O502" s="11">
        <v>0.02</v>
      </c>
      <c r="P502" s="10">
        <v>3.3000000000000002E-2</v>
      </c>
      <c r="Q502" s="9">
        <v>0</v>
      </c>
      <c r="R502" s="9">
        <v>0</v>
      </c>
    </row>
    <row r="503" spans="1:18" x14ac:dyDescent="0.35">
      <c r="A503" s="7"/>
      <c r="B503" s="8">
        <v>12</v>
      </c>
      <c r="C503" t="s">
        <v>1394</v>
      </c>
      <c r="D503" s="8">
        <v>21491169</v>
      </c>
      <c r="E503" s="8">
        <f t="shared" si="13"/>
        <v>21338235</v>
      </c>
      <c r="F503" t="s">
        <v>1395</v>
      </c>
      <c r="G503" s="8" t="s">
        <v>278</v>
      </c>
      <c r="H503" s="8" t="s">
        <v>19</v>
      </c>
      <c r="I503" s="8" t="s">
        <v>391</v>
      </c>
      <c r="J503" s="9" t="s">
        <v>21</v>
      </c>
      <c r="K503" s="9" t="s">
        <v>22</v>
      </c>
      <c r="L503" s="10">
        <v>0.45450000000000002</v>
      </c>
      <c r="M503" s="9">
        <v>110</v>
      </c>
      <c r="N503" s="10">
        <v>0.16300000000000001</v>
      </c>
      <c r="O503" s="10">
        <v>0.161</v>
      </c>
      <c r="P503" s="10">
        <v>5.3999999999999999E-2</v>
      </c>
      <c r="Q503" s="10">
        <v>9.8000000000000004E-2</v>
      </c>
      <c r="R503" s="10">
        <v>0.39100000000000001</v>
      </c>
    </row>
    <row r="504" spans="1:18" x14ac:dyDescent="0.35">
      <c r="A504" s="7"/>
      <c r="B504" s="8">
        <v>12</v>
      </c>
      <c r="C504" t="s">
        <v>1396</v>
      </c>
      <c r="D504" s="8">
        <v>21491937</v>
      </c>
      <c r="E504" s="8">
        <f t="shared" si="13"/>
        <v>21339003</v>
      </c>
      <c r="F504" t="s">
        <v>1396</v>
      </c>
      <c r="G504" s="8" t="s">
        <v>278</v>
      </c>
      <c r="H504" s="8" t="s">
        <v>19</v>
      </c>
      <c r="I504" s="8" t="s">
        <v>391</v>
      </c>
      <c r="J504" s="9" t="s">
        <v>22</v>
      </c>
      <c r="K504" s="9" t="s">
        <v>121</v>
      </c>
      <c r="L504" s="10">
        <v>0.1091</v>
      </c>
      <c r="M504" s="9">
        <v>110</v>
      </c>
      <c r="N504" s="10">
        <v>0.14399999999999999</v>
      </c>
      <c r="O504" s="10">
        <v>0.124</v>
      </c>
      <c r="P504" s="10">
        <v>0.32400000000000001</v>
      </c>
      <c r="Q504" s="10">
        <v>8.6999999999999994E-2</v>
      </c>
      <c r="R504" s="10">
        <v>4.0000000000000001E-3</v>
      </c>
    </row>
    <row r="505" spans="1:18" x14ac:dyDescent="0.35">
      <c r="A505" s="7"/>
      <c r="B505" s="8">
        <v>12</v>
      </c>
      <c r="C505" t="s">
        <v>1397</v>
      </c>
      <c r="D505" s="8">
        <v>21493529</v>
      </c>
      <c r="E505" s="8">
        <f t="shared" si="13"/>
        <v>21340595</v>
      </c>
      <c r="F505" t="s">
        <v>1397</v>
      </c>
      <c r="G505" s="8" t="s">
        <v>278</v>
      </c>
      <c r="H505" s="8" t="s">
        <v>19</v>
      </c>
      <c r="I505" s="8" t="s">
        <v>391</v>
      </c>
      <c r="J505" s="9" t="s">
        <v>22</v>
      </c>
      <c r="K505" s="9" t="s">
        <v>21</v>
      </c>
      <c r="L505" s="10">
        <v>0.1091</v>
      </c>
      <c r="M505" s="9">
        <v>110</v>
      </c>
      <c r="N505" s="10">
        <v>0.122</v>
      </c>
      <c r="O505" s="10">
        <v>0.127</v>
      </c>
      <c r="P505" s="10">
        <v>0.28399999999999997</v>
      </c>
      <c r="Q505" s="10">
        <v>0.05</v>
      </c>
      <c r="R505" s="10">
        <v>1.3508297954457739E-3</v>
      </c>
    </row>
    <row r="506" spans="1:18" x14ac:dyDescent="0.35">
      <c r="A506" s="7"/>
      <c r="B506" s="8">
        <v>12</v>
      </c>
      <c r="C506" t="s">
        <v>1398</v>
      </c>
      <c r="D506" s="8">
        <v>21494891</v>
      </c>
      <c r="E506" s="8">
        <f t="shared" si="13"/>
        <v>21341957</v>
      </c>
      <c r="F506" t="s">
        <v>1398</v>
      </c>
      <c r="G506" s="8" t="s">
        <v>278</v>
      </c>
      <c r="H506" s="8" t="s">
        <v>19</v>
      </c>
      <c r="I506" s="8" t="s">
        <v>391</v>
      </c>
      <c r="J506" s="37" t="s">
        <v>22</v>
      </c>
      <c r="K506" s="37" t="s">
        <v>121</v>
      </c>
      <c r="L506" s="10">
        <v>5.4550000000000001E-2</v>
      </c>
      <c r="M506" s="9">
        <v>110</v>
      </c>
      <c r="N506" s="10">
        <v>4.3999999999999997E-2</v>
      </c>
      <c r="O506" s="10">
        <v>1.4E-2</v>
      </c>
      <c r="P506" s="10">
        <v>0.14099999999999999</v>
      </c>
      <c r="Q506" s="10">
        <v>2.280265339966836E-3</v>
      </c>
      <c r="R506" s="10">
        <v>1E-3</v>
      </c>
    </row>
    <row r="507" spans="1:18" x14ac:dyDescent="0.35">
      <c r="A507" s="7"/>
      <c r="B507" s="8">
        <v>12</v>
      </c>
      <c r="C507" t="s">
        <v>1399</v>
      </c>
      <c r="D507" s="8">
        <v>21494953</v>
      </c>
      <c r="E507" s="8">
        <f t="shared" si="13"/>
        <v>21342019</v>
      </c>
      <c r="F507" t="s">
        <v>1399</v>
      </c>
      <c r="G507" s="8" t="s">
        <v>278</v>
      </c>
      <c r="H507" s="8" t="s">
        <v>19</v>
      </c>
      <c r="I507" s="8" t="s">
        <v>391</v>
      </c>
      <c r="J507" s="9" t="s">
        <v>22</v>
      </c>
      <c r="K507" s="9" t="s">
        <v>21</v>
      </c>
      <c r="L507" s="10">
        <v>9.0910000000000005E-2</v>
      </c>
      <c r="M507" s="9">
        <v>110</v>
      </c>
      <c r="N507" s="10">
        <v>7.9000000000000001E-2</v>
      </c>
      <c r="O507" s="10">
        <v>6.4000000000000001E-2</v>
      </c>
      <c r="P507" s="10">
        <v>0.17199999999999999</v>
      </c>
      <c r="Q507" s="10">
        <v>5.7000000000000002E-2</v>
      </c>
      <c r="R507" s="10">
        <v>1E-3</v>
      </c>
    </row>
    <row r="508" spans="1:18" x14ac:dyDescent="0.35">
      <c r="A508" s="7"/>
      <c r="B508" s="8">
        <v>12</v>
      </c>
      <c r="C508" t="s">
        <v>1400</v>
      </c>
      <c r="D508" s="8">
        <v>21500636</v>
      </c>
      <c r="E508" s="8">
        <f t="shared" si="13"/>
        <v>21347702</v>
      </c>
      <c r="F508" t="s">
        <v>1401</v>
      </c>
      <c r="G508" s="8" t="s">
        <v>278</v>
      </c>
      <c r="H508" s="8" t="s">
        <v>19</v>
      </c>
      <c r="I508" s="8" t="s">
        <v>391</v>
      </c>
      <c r="J508" s="9" t="s">
        <v>21</v>
      </c>
      <c r="K508" s="9" t="s">
        <v>22</v>
      </c>
      <c r="L508" s="10">
        <v>0.13639999999999999</v>
      </c>
      <c r="M508" s="9">
        <v>110</v>
      </c>
      <c r="N508" s="10">
        <v>6.6119999999999998E-2</v>
      </c>
      <c r="O508" s="10">
        <v>4.4999999999999998E-2</v>
      </c>
      <c r="P508" s="10">
        <v>0.1298</v>
      </c>
      <c r="Q508" s="9">
        <v>0.02</v>
      </c>
      <c r="R508" s="9">
        <v>0</v>
      </c>
    </row>
    <row r="509" spans="1:18" x14ac:dyDescent="0.35">
      <c r="A509" s="7"/>
      <c r="B509" s="8">
        <v>12</v>
      </c>
      <c r="C509" t="s">
        <v>1402</v>
      </c>
      <c r="D509" s="8">
        <v>21503061</v>
      </c>
      <c r="E509" s="8">
        <f t="shared" si="13"/>
        <v>21350127</v>
      </c>
      <c r="F509" t="s">
        <v>1402</v>
      </c>
      <c r="G509" s="8" t="s">
        <v>278</v>
      </c>
      <c r="H509" s="8" t="s">
        <v>19</v>
      </c>
      <c r="I509" s="8" t="s">
        <v>391</v>
      </c>
      <c r="J509" s="9" t="s">
        <v>21</v>
      </c>
      <c r="K509" s="9" t="s">
        <v>22</v>
      </c>
      <c r="L509" s="10">
        <v>0.47270000000000001</v>
      </c>
      <c r="M509" s="9">
        <v>110</v>
      </c>
      <c r="N509" s="10">
        <v>0.29799999999999999</v>
      </c>
      <c r="O509" s="10">
        <v>0.158</v>
      </c>
      <c r="P509" s="10">
        <v>0.39900000000000002</v>
      </c>
      <c r="Q509" s="10">
        <v>0.28499999999999998</v>
      </c>
      <c r="R509" s="10">
        <v>0.438</v>
      </c>
    </row>
    <row r="510" spans="1:18" x14ac:dyDescent="0.35">
      <c r="A510" s="7"/>
      <c r="B510" s="8">
        <v>12</v>
      </c>
      <c r="C510" t="s">
        <v>1403</v>
      </c>
      <c r="D510" s="8">
        <v>21503467</v>
      </c>
      <c r="E510" s="8">
        <f t="shared" si="13"/>
        <v>21350533</v>
      </c>
      <c r="F510" t="s">
        <v>1403</v>
      </c>
      <c r="G510" s="8" t="s">
        <v>278</v>
      </c>
      <c r="H510" s="8" t="s">
        <v>19</v>
      </c>
      <c r="I510" s="8" t="s">
        <v>391</v>
      </c>
      <c r="J510" s="9" t="s">
        <v>21</v>
      </c>
      <c r="K510" s="9" t="s">
        <v>22</v>
      </c>
      <c r="L510" s="10">
        <v>0.46300000000000002</v>
      </c>
      <c r="M510" s="9">
        <v>108</v>
      </c>
      <c r="N510" s="10">
        <v>0.61299999999999999</v>
      </c>
      <c r="O510" s="10">
        <v>0.70199999999999996</v>
      </c>
      <c r="P510" s="10">
        <v>0.51</v>
      </c>
      <c r="Q510" s="10">
        <v>0.59499999999999997</v>
      </c>
      <c r="R510" s="10">
        <v>0.56200000000000006</v>
      </c>
    </row>
    <row r="511" spans="1:18" x14ac:dyDescent="0.35">
      <c r="A511" s="7"/>
      <c r="B511" s="8">
        <v>12</v>
      </c>
      <c r="C511" t="s">
        <v>1404</v>
      </c>
      <c r="D511" s="8">
        <v>21505423</v>
      </c>
      <c r="E511" s="8">
        <f t="shared" si="13"/>
        <v>21352489</v>
      </c>
      <c r="F511" t="s">
        <v>1405</v>
      </c>
      <c r="G511" s="8" t="s">
        <v>278</v>
      </c>
      <c r="H511" s="8" t="s">
        <v>19</v>
      </c>
      <c r="I511" s="8" t="s">
        <v>391</v>
      </c>
      <c r="J511" s="9" t="s">
        <v>21</v>
      </c>
      <c r="K511" s="9" t="s">
        <v>22</v>
      </c>
      <c r="L511" s="10">
        <v>4.5449999999999997E-2</v>
      </c>
      <c r="M511" s="9">
        <v>110</v>
      </c>
      <c r="N511" s="10">
        <v>1.2999999999999999E-2</v>
      </c>
      <c r="O511" s="11">
        <v>0.02</v>
      </c>
      <c r="P511" s="10">
        <v>4.8000000000000001E-2</v>
      </c>
      <c r="Q511" s="11">
        <v>0</v>
      </c>
      <c r="R511" s="9">
        <v>0</v>
      </c>
    </row>
    <row r="512" spans="1:18" x14ac:dyDescent="0.35">
      <c r="A512" s="7"/>
      <c r="B512" s="8">
        <v>12</v>
      </c>
      <c r="C512" t="s">
        <v>1406</v>
      </c>
      <c r="D512" s="8">
        <v>21506679</v>
      </c>
      <c r="E512" s="8">
        <f t="shared" si="13"/>
        <v>21353745</v>
      </c>
      <c r="F512" t="s">
        <v>1407</v>
      </c>
      <c r="G512" s="8" t="s">
        <v>278</v>
      </c>
      <c r="H512" s="8" t="s">
        <v>19</v>
      </c>
      <c r="I512" s="8" t="s">
        <v>391</v>
      </c>
      <c r="J512" s="9" t="s">
        <v>26</v>
      </c>
      <c r="K512" s="9" t="s">
        <v>22</v>
      </c>
      <c r="L512" s="10">
        <v>9.0910000000000001E-3</v>
      </c>
      <c r="M512" s="9">
        <v>110</v>
      </c>
      <c r="N512" s="10">
        <v>5.0000000000000001E-3</v>
      </c>
      <c r="O512" s="11">
        <v>0.02</v>
      </c>
      <c r="P512" s="10">
        <v>1.7000000000000001E-2</v>
      </c>
      <c r="Q512" s="9">
        <v>0</v>
      </c>
      <c r="R512" s="9">
        <v>0</v>
      </c>
    </row>
    <row r="513" spans="1:18" x14ac:dyDescent="0.35">
      <c r="A513" s="7"/>
      <c r="B513" s="8">
        <v>12</v>
      </c>
      <c r="C513" t="s">
        <v>1408</v>
      </c>
      <c r="D513" s="8">
        <v>21507074</v>
      </c>
      <c r="E513" s="8">
        <f t="shared" si="13"/>
        <v>21354140</v>
      </c>
      <c r="F513" t="s">
        <v>1408</v>
      </c>
      <c r="G513" s="8" t="s">
        <v>278</v>
      </c>
      <c r="H513" s="8" t="s">
        <v>19</v>
      </c>
      <c r="I513" s="8" t="s">
        <v>391</v>
      </c>
      <c r="J513" s="9" t="s">
        <v>21</v>
      </c>
      <c r="K513" s="9" t="s">
        <v>22</v>
      </c>
      <c r="L513" s="10">
        <v>0.45450000000000002</v>
      </c>
      <c r="M513" s="9">
        <v>110</v>
      </c>
      <c r="N513" s="10">
        <v>0.27600000000000002</v>
      </c>
      <c r="O513" s="10">
        <v>0.16400000000000001</v>
      </c>
      <c r="P513" s="10">
        <v>0.317</v>
      </c>
      <c r="Q513" s="10">
        <v>0.27700000000000002</v>
      </c>
      <c r="R513" s="10">
        <v>0.438</v>
      </c>
    </row>
    <row r="514" spans="1:18" x14ac:dyDescent="0.35">
      <c r="A514" s="7"/>
      <c r="B514" s="8">
        <v>12</v>
      </c>
      <c r="C514" t="s">
        <v>1409</v>
      </c>
      <c r="D514" s="8">
        <v>21507702</v>
      </c>
      <c r="E514" s="8">
        <f t="shared" si="13"/>
        <v>21354768</v>
      </c>
      <c r="F514" t="s">
        <v>1409</v>
      </c>
      <c r="G514" s="8" t="s">
        <v>278</v>
      </c>
      <c r="H514" s="8" t="s">
        <v>19</v>
      </c>
      <c r="I514" s="8" t="s">
        <v>391</v>
      </c>
      <c r="J514" s="9" t="s">
        <v>21</v>
      </c>
      <c r="K514" s="9" t="s">
        <v>22</v>
      </c>
      <c r="L514" s="10">
        <v>0.39090000000000003</v>
      </c>
      <c r="M514" s="9">
        <v>110</v>
      </c>
      <c r="N514" s="10">
        <v>0.26200000000000001</v>
      </c>
      <c r="O514" s="10">
        <v>0.23599999999999999</v>
      </c>
      <c r="P514" s="10">
        <v>0.216</v>
      </c>
      <c r="Q514" s="10">
        <v>0.27800000000000002</v>
      </c>
      <c r="R514" s="10">
        <v>0.39700000000000002</v>
      </c>
    </row>
    <row r="515" spans="1:18" x14ac:dyDescent="0.35">
      <c r="A515" s="7"/>
      <c r="B515" s="8">
        <v>12</v>
      </c>
      <c r="C515" t="s">
        <v>1410</v>
      </c>
      <c r="D515" s="8">
        <v>21508178</v>
      </c>
      <c r="E515" s="8">
        <f t="shared" si="13"/>
        <v>21355244</v>
      </c>
      <c r="F515" t="s">
        <v>1410</v>
      </c>
      <c r="G515" s="8" t="s">
        <v>278</v>
      </c>
      <c r="H515" s="8" t="s">
        <v>1411</v>
      </c>
      <c r="I515" s="8" t="s">
        <v>391</v>
      </c>
      <c r="J515" s="9" t="s">
        <v>21</v>
      </c>
      <c r="K515" s="9" t="s">
        <v>22</v>
      </c>
      <c r="L515" s="10">
        <v>0.3</v>
      </c>
      <c r="M515" s="9">
        <v>110</v>
      </c>
      <c r="N515" s="10">
        <v>0.16700000000000001</v>
      </c>
      <c r="O515" s="10">
        <v>0.106</v>
      </c>
      <c r="P515" s="10">
        <v>7.4999999999999997E-2</v>
      </c>
      <c r="Q515" s="10">
        <v>0.191</v>
      </c>
      <c r="R515" s="10">
        <v>0.39500000000000002</v>
      </c>
    </row>
    <row r="516" spans="1:18" x14ac:dyDescent="0.35">
      <c r="A516" s="7"/>
      <c r="B516" s="8">
        <v>12</v>
      </c>
      <c r="C516" t="s">
        <v>1412</v>
      </c>
      <c r="D516" s="8">
        <v>21519708</v>
      </c>
      <c r="E516" s="8">
        <f t="shared" si="13"/>
        <v>21366774</v>
      </c>
      <c r="F516" t="s">
        <v>1412</v>
      </c>
      <c r="G516" s="8" t="s">
        <v>278</v>
      </c>
      <c r="H516" s="8" t="s">
        <v>1411</v>
      </c>
      <c r="I516" s="8" t="s">
        <v>391</v>
      </c>
      <c r="J516" s="9" t="s">
        <v>21</v>
      </c>
      <c r="K516" s="9" t="s">
        <v>22</v>
      </c>
      <c r="L516" s="10">
        <v>5.4550000000000001E-2</v>
      </c>
      <c r="M516" s="9">
        <v>110</v>
      </c>
      <c r="N516" s="10">
        <v>3.5999999999999997E-2</v>
      </c>
      <c r="O516" s="10">
        <v>1.2999999999999999E-2</v>
      </c>
      <c r="P516" s="10">
        <v>0.05</v>
      </c>
      <c r="Q516" s="10">
        <v>5.0999999999999997E-2</v>
      </c>
      <c r="R516" s="10">
        <v>4.2000000000000003E-2</v>
      </c>
    </row>
    <row r="517" spans="1:18" x14ac:dyDescent="0.35">
      <c r="A517" s="7"/>
      <c r="B517" s="8">
        <v>12</v>
      </c>
      <c r="C517" t="s">
        <v>1413</v>
      </c>
      <c r="D517" s="8">
        <v>21527350</v>
      </c>
      <c r="E517" s="8">
        <f t="shared" si="13"/>
        <v>21374416</v>
      </c>
      <c r="F517" t="s">
        <v>1414</v>
      </c>
      <c r="G517" s="8" t="s">
        <v>278</v>
      </c>
      <c r="H517" s="8" t="s">
        <v>1411</v>
      </c>
      <c r="I517" s="8" t="s">
        <v>391</v>
      </c>
      <c r="J517" s="9" t="s">
        <v>21</v>
      </c>
      <c r="K517" s="9" t="s">
        <v>22</v>
      </c>
      <c r="L517" s="10">
        <v>5.4550000000000001E-2</v>
      </c>
      <c r="M517" s="9">
        <v>110</v>
      </c>
      <c r="N517" s="10">
        <v>3.4000000000000002E-2</v>
      </c>
      <c r="O517" s="11">
        <v>0.02</v>
      </c>
      <c r="P517" s="10">
        <v>0.124</v>
      </c>
      <c r="Q517" s="11">
        <v>0</v>
      </c>
      <c r="R517" s="9">
        <v>0</v>
      </c>
    </row>
    <row r="518" spans="1:18" x14ac:dyDescent="0.35">
      <c r="A518" s="7"/>
      <c r="B518" s="8">
        <v>12</v>
      </c>
      <c r="C518" t="s">
        <v>1415</v>
      </c>
      <c r="D518" s="8">
        <v>21527574</v>
      </c>
      <c r="E518" s="8">
        <f t="shared" si="13"/>
        <v>21374640</v>
      </c>
      <c r="F518" t="s">
        <v>1416</v>
      </c>
      <c r="G518" s="8" t="s">
        <v>278</v>
      </c>
      <c r="H518" s="8" t="s">
        <v>1411</v>
      </c>
      <c r="I518" s="8" t="s">
        <v>391</v>
      </c>
      <c r="J518" s="37" t="s">
        <v>121</v>
      </c>
      <c r="K518" s="37" t="s">
        <v>22</v>
      </c>
      <c r="L518" s="10">
        <v>0.2</v>
      </c>
      <c r="M518" s="9">
        <v>110</v>
      </c>
      <c r="N518" s="10">
        <v>0.28021000000000001</v>
      </c>
      <c r="O518" s="10" t="s">
        <v>278</v>
      </c>
      <c r="P518" s="10">
        <v>0.42593999999999999</v>
      </c>
      <c r="Q518" s="9">
        <v>0.157</v>
      </c>
      <c r="R518" s="10">
        <v>0.16930000000000001</v>
      </c>
    </row>
    <row r="519" spans="1:18" x14ac:dyDescent="0.35">
      <c r="A519" s="7"/>
      <c r="B519" s="8">
        <v>12</v>
      </c>
      <c r="C519" t="s">
        <v>1417</v>
      </c>
      <c r="D519" s="8">
        <v>21531437</v>
      </c>
      <c r="E519" s="8">
        <f t="shared" si="13"/>
        <v>21378503</v>
      </c>
      <c r="F519" t="s">
        <v>1417</v>
      </c>
      <c r="G519" s="8" t="s">
        <v>278</v>
      </c>
      <c r="H519" s="8" t="s">
        <v>1411</v>
      </c>
      <c r="I519" s="8" t="s">
        <v>391</v>
      </c>
      <c r="J519" s="9" t="s">
        <v>22</v>
      </c>
      <c r="K519" s="9" t="s">
        <v>21</v>
      </c>
      <c r="L519" s="10">
        <v>0.1</v>
      </c>
      <c r="M519" s="9">
        <v>110</v>
      </c>
      <c r="N519" s="10">
        <v>0.13700000000000001</v>
      </c>
      <c r="O519" s="10">
        <v>0.182</v>
      </c>
      <c r="P519" s="10">
        <v>0.183</v>
      </c>
      <c r="Q519" s="10">
        <v>0.14715649647156495</v>
      </c>
      <c r="R519" s="10">
        <v>0.05</v>
      </c>
    </row>
    <row r="520" spans="1:18" x14ac:dyDescent="0.35">
      <c r="A520" s="7"/>
      <c r="B520" s="8">
        <v>12</v>
      </c>
      <c r="C520" t="s">
        <v>1418</v>
      </c>
      <c r="D520" s="8">
        <v>21532100</v>
      </c>
      <c r="E520" s="8">
        <f t="shared" si="13"/>
        <v>21379166</v>
      </c>
      <c r="F520" t="s">
        <v>1418</v>
      </c>
      <c r="G520" s="8" t="s">
        <v>278</v>
      </c>
      <c r="H520" s="8" t="s">
        <v>1411</v>
      </c>
      <c r="I520" s="8" t="s">
        <v>391</v>
      </c>
      <c r="J520" s="9" t="s">
        <v>21</v>
      </c>
      <c r="K520" s="9" t="s">
        <v>22</v>
      </c>
      <c r="L520" s="10">
        <v>2.7269999999999999E-2</v>
      </c>
      <c r="M520" s="9">
        <v>110</v>
      </c>
      <c r="N520" s="10">
        <v>3.5000000000000003E-2</v>
      </c>
      <c r="O520" s="10">
        <v>4.8000000000000001E-2</v>
      </c>
      <c r="P520" s="10">
        <v>5.2724289368273732E-2</v>
      </c>
      <c r="Q520" s="10">
        <v>3.7044701986754969E-2</v>
      </c>
      <c r="R520" s="10">
        <v>9.6227867590454198E-4</v>
      </c>
    </row>
    <row r="521" spans="1:18" x14ac:dyDescent="0.35">
      <c r="A521" s="7"/>
      <c r="B521" s="8">
        <v>12</v>
      </c>
      <c r="C521" t="s">
        <v>1419</v>
      </c>
      <c r="D521" s="8">
        <v>21532138</v>
      </c>
      <c r="E521" s="8">
        <f t="shared" si="13"/>
        <v>21379204</v>
      </c>
      <c r="F521" t="s">
        <v>1419</v>
      </c>
      <c r="G521" s="8" t="s">
        <v>278</v>
      </c>
      <c r="H521" s="8" t="s">
        <v>1411</v>
      </c>
      <c r="I521" s="8" t="s">
        <v>391</v>
      </c>
      <c r="J521" s="9" t="s">
        <v>22</v>
      </c>
      <c r="K521" s="9" t="s">
        <v>26</v>
      </c>
      <c r="L521" s="10">
        <v>0.1</v>
      </c>
      <c r="M521" s="9">
        <v>110</v>
      </c>
      <c r="N521" s="10">
        <v>0.13700000000000001</v>
      </c>
      <c r="O521" s="10">
        <v>0.183</v>
      </c>
      <c r="P521" s="10">
        <v>0.183</v>
      </c>
      <c r="Q521" s="10">
        <v>0.14399999999999999</v>
      </c>
      <c r="R521" s="10">
        <v>4.7E-2</v>
      </c>
    </row>
    <row r="522" spans="1:18" x14ac:dyDescent="0.35">
      <c r="A522" s="7"/>
      <c r="B522" s="8">
        <v>12</v>
      </c>
      <c r="C522" t="s">
        <v>1420</v>
      </c>
      <c r="D522" s="8">
        <v>21532191</v>
      </c>
      <c r="E522" s="8">
        <f t="shared" si="13"/>
        <v>21379257</v>
      </c>
      <c r="F522" t="s">
        <v>1421</v>
      </c>
      <c r="G522" s="8" t="s">
        <v>278</v>
      </c>
      <c r="H522" s="8" t="s">
        <v>1411</v>
      </c>
      <c r="I522" s="8" t="s">
        <v>391</v>
      </c>
      <c r="J522" s="9" t="s">
        <v>21</v>
      </c>
      <c r="K522" s="9" t="s">
        <v>22</v>
      </c>
      <c r="L522" s="10">
        <v>3.6360000000000003E-2</v>
      </c>
      <c r="M522" s="9">
        <v>110</v>
      </c>
      <c r="N522" s="10">
        <v>3.3000000000000002E-2</v>
      </c>
      <c r="O522" s="10">
        <v>0.03</v>
      </c>
      <c r="P522" s="10">
        <v>7.1999999999999995E-2</v>
      </c>
      <c r="Q522" s="10">
        <v>5.0000000000000001E-3</v>
      </c>
      <c r="R522" s="10">
        <v>1E-3</v>
      </c>
    </row>
    <row r="523" spans="1:18" x14ac:dyDescent="0.35">
      <c r="A523" s="7"/>
      <c r="B523" s="8">
        <v>12</v>
      </c>
      <c r="C523" t="s">
        <v>1422</v>
      </c>
      <c r="D523" s="8">
        <v>21532217</v>
      </c>
      <c r="E523" s="8">
        <f t="shared" si="13"/>
        <v>21379283</v>
      </c>
      <c r="F523" t="s">
        <v>1422</v>
      </c>
      <c r="G523" s="8" t="s">
        <v>278</v>
      </c>
      <c r="H523" s="8" t="s">
        <v>1411</v>
      </c>
      <c r="I523" s="8" t="s">
        <v>391</v>
      </c>
      <c r="J523" s="37" t="s">
        <v>22</v>
      </c>
      <c r="K523" s="37" t="s">
        <v>121</v>
      </c>
      <c r="L523" s="10">
        <v>0.1</v>
      </c>
      <c r="M523" s="9">
        <v>110</v>
      </c>
      <c r="N523" s="10">
        <v>0.13700000000000001</v>
      </c>
      <c r="O523" s="10">
        <v>0.182</v>
      </c>
      <c r="P523" s="10">
        <v>0.185</v>
      </c>
      <c r="Q523" s="10">
        <v>0.14399999999999999</v>
      </c>
      <c r="R523" s="10">
        <v>4.7E-2</v>
      </c>
    </row>
    <row r="524" spans="1:18" x14ac:dyDescent="0.35">
      <c r="A524" s="7"/>
      <c r="B524" s="8">
        <v>12</v>
      </c>
      <c r="C524" t="s">
        <v>1423</v>
      </c>
      <c r="D524" s="8">
        <v>21532384</v>
      </c>
      <c r="E524" s="8">
        <f t="shared" si="13"/>
        <v>21379450</v>
      </c>
      <c r="F524" t="s">
        <v>1424</v>
      </c>
      <c r="G524" s="8" t="s">
        <v>278</v>
      </c>
      <c r="H524" s="8" t="s">
        <v>1411</v>
      </c>
      <c r="I524" s="8" t="s">
        <v>391</v>
      </c>
      <c r="J524" s="9" t="s">
        <v>22</v>
      </c>
      <c r="K524" s="9" t="s">
        <v>21</v>
      </c>
      <c r="L524" s="10">
        <v>7.2730000000000003E-2</v>
      </c>
      <c r="M524" s="9">
        <v>110</v>
      </c>
      <c r="N524" s="10">
        <v>8.9999999999999993E-3</v>
      </c>
      <c r="O524" s="11">
        <v>0.02</v>
      </c>
      <c r="P524" s="11">
        <v>0</v>
      </c>
      <c r="Q524" s="10">
        <v>1E-3</v>
      </c>
      <c r="R524" s="10">
        <v>4.2999999999999997E-2</v>
      </c>
    </row>
    <row r="525" spans="1:18" x14ac:dyDescent="0.35">
      <c r="A525" s="7"/>
      <c r="B525" s="8">
        <v>12</v>
      </c>
      <c r="C525" t="s">
        <v>1425</v>
      </c>
      <c r="D525" s="8">
        <v>21532459</v>
      </c>
      <c r="E525" s="8">
        <f t="shared" si="13"/>
        <v>21379525</v>
      </c>
      <c r="F525" t="s">
        <v>1425</v>
      </c>
      <c r="G525" s="8" t="s">
        <v>278</v>
      </c>
      <c r="H525" s="8" t="s">
        <v>1411</v>
      </c>
      <c r="I525" s="8" t="s">
        <v>391</v>
      </c>
      <c r="J525" s="9" t="s">
        <v>26</v>
      </c>
      <c r="K525" s="9" t="s">
        <v>22</v>
      </c>
      <c r="L525" s="10">
        <v>5.4550000000000001E-2</v>
      </c>
      <c r="M525" s="9">
        <v>110</v>
      </c>
      <c r="N525" s="10">
        <v>7.1999999999999995E-2</v>
      </c>
      <c r="O525" s="10">
        <v>0.06</v>
      </c>
      <c r="P525" s="10">
        <v>0.11899999999999999</v>
      </c>
      <c r="Q525" s="10">
        <v>8.2000000000000003E-2</v>
      </c>
      <c r="R525" s="10">
        <v>4.3999999999999997E-2</v>
      </c>
    </row>
    <row r="526" spans="1:18" x14ac:dyDescent="0.35">
      <c r="A526" s="7"/>
      <c r="B526" s="8">
        <v>12</v>
      </c>
      <c r="C526" t="s">
        <v>1426</v>
      </c>
      <c r="D526" s="8">
        <v>21532547</v>
      </c>
      <c r="E526" s="8">
        <f t="shared" si="13"/>
        <v>21379613</v>
      </c>
      <c r="F526" t="s">
        <v>1427</v>
      </c>
      <c r="G526" s="8" t="s">
        <v>278</v>
      </c>
      <c r="H526" s="8" t="s">
        <v>1411</v>
      </c>
      <c r="I526" s="8" t="s">
        <v>391</v>
      </c>
      <c r="J526" s="9" t="s">
        <v>26</v>
      </c>
      <c r="K526" s="9" t="s">
        <v>21</v>
      </c>
      <c r="L526" s="10">
        <v>0.1</v>
      </c>
      <c r="M526" s="9">
        <v>110</v>
      </c>
      <c r="N526" s="10">
        <v>0.13700000000000001</v>
      </c>
      <c r="O526" s="10">
        <v>0.182</v>
      </c>
      <c r="P526" s="10">
        <v>0.184</v>
      </c>
      <c r="Q526" s="10">
        <v>0.14399999999999999</v>
      </c>
      <c r="R526" s="10">
        <v>4.8000000000000001E-2</v>
      </c>
    </row>
    <row r="527" spans="1:18" x14ac:dyDescent="0.35">
      <c r="A527" s="7"/>
      <c r="B527" s="8">
        <v>12</v>
      </c>
      <c r="C527" t="s">
        <v>1428</v>
      </c>
      <c r="D527" s="8">
        <v>21533168</v>
      </c>
      <c r="E527" s="8">
        <f t="shared" si="13"/>
        <v>21380234</v>
      </c>
      <c r="F527" t="s">
        <v>1428</v>
      </c>
      <c r="G527" s="8" t="s">
        <v>278</v>
      </c>
      <c r="H527" s="8" t="s">
        <v>19</v>
      </c>
      <c r="I527" s="8" t="s">
        <v>391</v>
      </c>
      <c r="J527" s="9" t="s">
        <v>21</v>
      </c>
      <c r="K527" s="9" t="s">
        <v>22</v>
      </c>
      <c r="L527" s="10">
        <v>0.14549999999999999</v>
      </c>
      <c r="M527" s="9">
        <v>110</v>
      </c>
      <c r="N527" s="10">
        <v>0.186</v>
      </c>
      <c r="O527" s="10">
        <v>0.252</v>
      </c>
      <c r="P527" s="10">
        <v>2.4E-2</v>
      </c>
      <c r="Q527" s="10">
        <v>0.25900000000000001</v>
      </c>
      <c r="R527" s="10">
        <v>0.23300000000000001</v>
      </c>
    </row>
    <row r="528" spans="1:18" x14ac:dyDescent="0.35">
      <c r="A528" s="7"/>
      <c r="B528" s="8">
        <v>12</v>
      </c>
      <c r="C528" t="s">
        <v>1429</v>
      </c>
      <c r="D528" s="8">
        <v>21543215</v>
      </c>
      <c r="E528" s="8">
        <f t="shared" si="13"/>
        <v>21390281</v>
      </c>
      <c r="F528" t="s">
        <v>1429</v>
      </c>
      <c r="G528" s="8" t="s">
        <v>278</v>
      </c>
      <c r="H528" s="8" t="s">
        <v>19</v>
      </c>
      <c r="I528" s="8" t="s">
        <v>391</v>
      </c>
      <c r="J528" s="9" t="s">
        <v>26</v>
      </c>
      <c r="K528" s="9" t="s">
        <v>22</v>
      </c>
      <c r="L528" s="10">
        <v>0.36359999999999998</v>
      </c>
      <c r="M528" s="9">
        <v>110</v>
      </c>
      <c r="N528" s="10">
        <v>0.20899999999999999</v>
      </c>
      <c r="O528" s="10">
        <v>0.14099999999999999</v>
      </c>
      <c r="P528" s="10">
        <v>0.185</v>
      </c>
      <c r="Q528" s="10">
        <v>0.20799999999999999</v>
      </c>
      <c r="R528" s="10">
        <v>0.38300000000000001</v>
      </c>
    </row>
    <row r="529" spans="1:18" x14ac:dyDescent="0.35">
      <c r="A529" s="7"/>
      <c r="B529" s="8">
        <v>12</v>
      </c>
      <c r="C529" t="s">
        <v>1430</v>
      </c>
      <c r="D529" s="8">
        <v>21544768</v>
      </c>
      <c r="E529" s="8">
        <f t="shared" ref="E529:E536" si="14">D529-152934</f>
        <v>21391834</v>
      </c>
      <c r="F529" t="s">
        <v>1431</v>
      </c>
      <c r="G529" s="8" t="s">
        <v>278</v>
      </c>
      <c r="H529" s="8" t="s">
        <v>19</v>
      </c>
      <c r="I529" s="8" t="s">
        <v>391</v>
      </c>
      <c r="J529" s="9" t="s">
        <v>22</v>
      </c>
      <c r="K529" s="9" t="s">
        <v>21</v>
      </c>
      <c r="L529" s="10">
        <v>1.8180000000000002E-2</v>
      </c>
      <c r="M529" s="9">
        <v>110</v>
      </c>
      <c r="N529" s="10">
        <v>0.01</v>
      </c>
      <c r="O529" s="10">
        <v>2E-3</v>
      </c>
      <c r="P529" s="10">
        <v>3.3000000000000002E-2</v>
      </c>
      <c r="Q529" s="9">
        <v>0</v>
      </c>
      <c r="R529" s="9">
        <v>0</v>
      </c>
    </row>
    <row r="530" spans="1:18" x14ac:dyDescent="0.35">
      <c r="A530" s="7"/>
      <c r="B530" s="8">
        <v>12</v>
      </c>
      <c r="C530" t="s">
        <v>1432</v>
      </c>
      <c r="D530" s="8">
        <v>21547875</v>
      </c>
      <c r="E530" s="8">
        <f t="shared" si="14"/>
        <v>21394941</v>
      </c>
      <c r="F530" t="s">
        <v>1433</v>
      </c>
      <c r="G530" s="8" t="s">
        <v>278</v>
      </c>
      <c r="H530" s="8" t="s">
        <v>19</v>
      </c>
      <c r="I530" s="8" t="s">
        <v>391</v>
      </c>
      <c r="J530" s="9" t="s">
        <v>22</v>
      </c>
      <c r="K530" s="9" t="s">
        <v>21</v>
      </c>
      <c r="L530" s="10">
        <v>0.36359999999999998</v>
      </c>
      <c r="M530" s="9">
        <v>110</v>
      </c>
      <c r="N530" s="10">
        <v>0.20699999999999999</v>
      </c>
      <c r="O530" s="10">
        <v>0.14099999999999999</v>
      </c>
      <c r="P530" s="10">
        <v>0.17799999999999999</v>
      </c>
      <c r="Q530" s="10">
        <v>0.20399999999999999</v>
      </c>
      <c r="R530" s="10">
        <v>0.38200000000000001</v>
      </c>
    </row>
    <row r="531" spans="1:18" x14ac:dyDescent="0.35">
      <c r="A531" s="7"/>
      <c r="B531" s="8">
        <v>12</v>
      </c>
      <c r="C531" t="s">
        <v>1434</v>
      </c>
      <c r="D531" s="8">
        <v>21555691</v>
      </c>
      <c r="E531" s="8">
        <f t="shared" si="14"/>
        <v>21402757</v>
      </c>
      <c r="F531" t="s">
        <v>1434</v>
      </c>
      <c r="G531" s="8" t="s">
        <v>278</v>
      </c>
      <c r="H531" s="8" t="s">
        <v>19</v>
      </c>
      <c r="I531" s="8" t="s">
        <v>391</v>
      </c>
      <c r="J531" s="9" t="s">
        <v>21</v>
      </c>
      <c r="K531" s="9" t="s">
        <v>22</v>
      </c>
      <c r="L531" s="10">
        <v>0.20910000000000001</v>
      </c>
      <c r="M531" s="9">
        <v>110</v>
      </c>
      <c r="N531" s="10">
        <v>0.29699999999999999</v>
      </c>
      <c r="O531" s="10">
        <v>0.316</v>
      </c>
      <c r="P531" s="10">
        <v>0.27500000000000002</v>
      </c>
      <c r="Q531" s="10">
        <v>0.35799999999999998</v>
      </c>
      <c r="R531" s="10">
        <v>0.19</v>
      </c>
    </row>
    <row r="532" spans="1:18" x14ac:dyDescent="0.35">
      <c r="A532" s="7"/>
      <c r="B532" s="8">
        <v>12</v>
      </c>
      <c r="C532" t="s">
        <v>1435</v>
      </c>
      <c r="D532" s="8">
        <v>21561645</v>
      </c>
      <c r="E532" s="8">
        <f t="shared" si="14"/>
        <v>21408711</v>
      </c>
      <c r="F532" t="s">
        <v>1436</v>
      </c>
      <c r="G532" s="8" t="s">
        <v>278</v>
      </c>
      <c r="H532" s="8" t="s">
        <v>19</v>
      </c>
      <c r="I532" s="8" t="s">
        <v>391</v>
      </c>
      <c r="J532" s="9" t="s">
        <v>22</v>
      </c>
      <c r="K532" s="9" t="s">
        <v>21</v>
      </c>
      <c r="L532" s="10">
        <v>0.21820000000000001</v>
      </c>
      <c r="M532" s="9">
        <v>110</v>
      </c>
      <c r="N532" s="10">
        <v>0.37</v>
      </c>
      <c r="O532" s="10">
        <v>0.36899999999999999</v>
      </c>
      <c r="P532" s="10">
        <v>0.378</v>
      </c>
      <c r="Q532" s="10">
        <v>0.39700000000000002</v>
      </c>
      <c r="R532" s="10">
        <v>0.30499999999999999</v>
      </c>
    </row>
    <row r="533" spans="1:18" x14ac:dyDescent="0.35">
      <c r="A533" s="7"/>
      <c r="B533" s="8">
        <v>12</v>
      </c>
      <c r="C533" t="s">
        <v>1437</v>
      </c>
      <c r="D533" s="8">
        <v>21563144</v>
      </c>
      <c r="E533" s="8">
        <f t="shared" si="14"/>
        <v>21410210</v>
      </c>
      <c r="F533" t="s">
        <v>1437</v>
      </c>
      <c r="G533" s="8" t="s">
        <v>278</v>
      </c>
      <c r="H533" s="8" t="s">
        <v>19</v>
      </c>
      <c r="I533" s="8" t="s">
        <v>391</v>
      </c>
      <c r="J533" s="9" t="s">
        <v>21</v>
      </c>
      <c r="K533" s="9" t="s">
        <v>22</v>
      </c>
      <c r="L533" s="10">
        <v>0.21820000000000001</v>
      </c>
      <c r="M533" s="9">
        <v>110</v>
      </c>
      <c r="N533" s="10">
        <v>0.37</v>
      </c>
      <c r="O533" s="10">
        <v>0.37</v>
      </c>
      <c r="P533" s="10">
        <v>0.377</v>
      </c>
      <c r="Q533" s="10">
        <v>0.39700000000000002</v>
      </c>
      <c r="R533" s="10">
        <v>0.30599999999999999</v>
      </c>
    </row>
    <row r="534" spans="1:18" x14ac:dyDescent="0.35">
      <c r="A534" s="7"/>
      <c r="B534" s="8">
        <v>12</v>
      </c>
      <c r="C534" t="s">
        <v>1438</v>
      </c>
      <c r="D534" s="8">
        <v>21564358</v>
      </c>
      <c r="E534" s="8">
        <f t="shared" si="14"/>
        <v>21411424</v>
      </c>
      <c r="F534" t="s">
        <v>1438</v>
      </c>
      <c r="G534" s="8" t="s">
        <v>278</v>
      </c>
      <c r="H534" s="8" t="s">
        <v>19</v>
      </c>
      <c r="I534" s="8" t="s">
        <v>391</v>
      </c>
      <c r="J534" s="9" t="s">
        <v>21</v>
      </c>
      <c r="K534" s="9" t="s">
        <v>22</v>
      </c>
      <c r="L534" s="10">
        <v>0.2636</v>
      </c>
      <c r="M534" s="9">
        <v>110</v>
      </c>
      <c r="N534" s="10">
        <v>0.32200000000000001</v>
      </c>
      <c r="O534" s="10">
        <v>0.41699999999999998</v>
      </c>
      <c r="P534" s="10">
        <v>0.186</v>
      </c>
      <c r="Q534" s="10">
        <v>0.37</v>
      </c>
      <c r="R534" s="10">
        <v>0.312</v>
      </c>
    </row>
    <row r="535" spans="1:18" x14ac:dyDescent="0.35">
      <c r="A535" s="7"/>
      <c r="B535" s="8">
        <v>12</v>
      </c>
      <c r="C535" t="s">
        <v>1439</v>
      </c>
      <c r="D535" s="8">
        <v>21567793</v>
      </c>
      <c r="E535" s="8">
        <f t="shared" si="14"/>
        <v>21414859</v>
      </c>
      <c r="F535" t="s">
        <v>1439</v>
      </c>
      <c r="G535" s="8" t="s">
        <v>278</v>
      </c>
      <c r="H535" s="8" t="s">
        <v>19</v>
      </c>
      <c r="I535" s="8" t="s">
        <v>391</v>
      </c>
      <c r="J535" s="9" t="s">
        <v>22</v>
      </c>
      <c r="K535" s="9" t="s">
        <v>21</v>
      </c>
      <c r="L535" s="10">
        <v>0.29089999999999999</v>
      </c>
      <c r="M535" s="9">
        <v>110</v>
      </c>
      <c r="N535" s="10">
        <v>0.37</v>
      </c>
      <c r="O535" s="10">
        <v>0.44500000000000001</v>
      </c>
      <c r="P535" s="10">
        <v>0.38800000000000001</v>
      </c>
      <c r="Q535" s="10">
        <v>0.32800000000000001</v>
      </c>
      <c r="R535" s="10">
        <v>0.26200000000000001</v>
      </c>
    </row>
    <row r="536" spans="1:18" x14ac:dyDescent="0.35">
      <c r="A536" s="12"/>
      <c r="B536" s="13">
        <v>12</v>
      </c>
      <c r="C536" s="14" t="s">
        <v>1440</v>
      </c>
      <c r="D536" s="13">
        <v>21571005</v>
      </c>
      <c r="E536" s="13">
        <f t="shared" si="14"/>
        <v>21418071</v>
      </c>
      <c r="F536" s="14" t="s">
        <v>1441</v>
      </c>
      <c r="G536" s="13" t="s">
        <v>278</v>
      </c>
      <c r="H536" s="13" t="s">
        <v>19</v>
      </c>
      <c r="I536" s="13" t="s">
        <v>391</v>
      </c>
      <c r="J536" s="16" t="s">
        <v>26</v>
      </c>
      <c r="K536" s="16" t="s">
        <v>22</v>
      </c>
      <c r="L536" s="15">
        <v>1.8180000000000002E-2</v>
      </c>
      <c r="M536" s="16">
        <v>110</v>
      </c>
      <c r="N536" s="15">
        <v>8.4000000000000005E-2</v>
      </c>
      <c r="O536" s="15">
        <v>8.5000000000000006E-2</v>
      </c>
      <c r="P536" s="15">
        <v>0.17100000000000001</v>
      </c>
      <c r="Q536" s="15">
        <v>2.1999999999999999E-2</v>
      </c>
      <c r="R536" s="15">
        <v>3.2000000000000001E-2</v>
      </c>
    </row>
    <row r="537" spans="1:18" x14ac:dyDescent="0.35">
      <c r="A537" s="7" t="s">
        <v>1442</v>
      </c>
      <c r="B537" s="8">
        <v>15</v>
      </c>
      <c r="C537" t="s">
        <v>1443</v>
      </c>
      <c r="D537" s="8">
        <v>75041341</v>
      </c>
      <c r="E537" s="8">
        <f>D537-292341</f>
        <v>74749000</v>
      </c>
      <c r="F537" t="s">
        <v>1444</v>
      </c>
      <c r="G537" t="s">
        <v>1445</v>
      </c>
      <c r="H537" t="s">
        <v>19</v>
      </c>
      <c r="I537" t="s">
        <v>1446</v>
      </c>
      <c r="J537" s="9" t="s">
        <v>26</v>
      </c>
      <c r="K537" s="9" t="s">
        <v>22</v>
      </c>
      <c r="L537" s="10">
        <v>7.2730000000000003E-2</v>
      </c>
      <c r="M537" s="9">
        <v>110</v>
      </c>
      <c r="N537" s="10">
        <v>7.0999999999999994E-2</v>
      </c>
      <c r="O537" s="10">
        <v>2.4E-2</v>
      </c>
      <c r="P537" s="10">
        <v>0.123</v>
      </c>
      <c r="Q537" s="10">
        <v>6.9000000000000006E-2</v>
      </c>
      <c r="R537" s="10">
        <v>8.4000000000000005E-2</v>
      </c>
    </row>
    <row r="538" spans="1:18" x14ac:dyDescent="0.35">
      <c r="A538" t="s">
        <v>1447</v>
      </c>
      <c r="B538" s="8">
        <v>15</v>
      </c>
      <c r="C538" t="s">
        <v>1448</v>
      </c>
      <c r="D538" s="8">
        <v>75041917</v>
      </c>
      <c r="E538" s="8">
        <f t="shared" ref="E538:E542" si="15">D538-292341</f>
        <v>74749576</v>
      </c>
      <c r="F538" t="s">
        <v>1449</v>
      </c>
      <c r="G538" t="s">
        <v>1450</v>
      </c>
      <c r="H538" t="s">
        <v>19</v>
      </c>
      <c r="I538" t="s">
        <v>755</v>
      </c>
      <c r="J538" s="9" t="s">
        <v>26</v>
      </c>
      <c r="K538" s="9" t="s">
        <v>22</v>
      </c>
      <c r="L538" s="10">
        <v>0.39090000000000003</v>
      </c>
      <c r="M538" s="9">
        <v>110</v>
      </c>
      <c r="N538" s="9">
        <v>0.37</v>
      </c>
      <c r="O538" s="10">
        <v>0.32</v>
      </c>
      <c r="P538" s="9">
        <v>0.438</v>
      </c>
      <c r="Q538" s="9">
        <v>0.46500000000000002</v>
      </c>
      <c r="R538" s="9">
        <v>0.32700000000000001</v>
      </c>
    </row>
    <row r="539" spans="1:18" x14ac:dyDescent="0.35">
      <c r="A539" s="7"/>
      <c r="B539" s="8">
        <v>15</v>
      </c>
      <c r="C539" t="s">
        <v>1451</v>
      </c>
      <c r="D539" s="8">
        <v>75043592</v>
      </c>
      <c r="E539" s="8">
        <f t="shared" si="15"/>
        <v>74751251</v>
      </c>
      <c r="F539" t="s">
        <v>1451</v>
      </c>
      <c r="G539" t="s">
        <v>1452</v>
      </c>
      <c r="H539" t="s">
        <v>1453</v>
      </c>
      <c r="I539" t="s">
        <v>1454</v>
      </c>
      <c r="J539" s="9" t="s">
        <v>22</v>
      </c>
      <c r="K539" s="9" t="s">
        <v>26</v>
      </c>
      <c r="L539" s="10">
        <v>3.6360000000000003E-2</v>
      </c>
      <c r="M539" s="9">
        <v>110</v>
      </c>
      <c r="N539" s="10">
        <v>2.4E-2</v>
      </c>
      <c r="O539" s="11">
        <v>0.02</v>
      </c>
      <c r="P539" s="10">
        <v>8.8999999999999996E-2</v>
      </c>
      <c r="Q539" s="11">
        <v>0</v>
      </c>
      <c r="R539" s="11">
        <v>0</v>
      </c>
    </row>
    <row r="540" spans="1:18" x14ac:dyDescent="0.35">
      <c r="A540" s="7"/>
      <c r="B540" s="8">
        <v>15</v>
      </c>
      <c r="C540" t="s">
        <v>1455</v>
      </c>
      <c r="D540" s="8">
        <v>75044238</v>
      </c>
      <c r="E540" s="8">
        <f t="shared" si="15"/>
        <v>74751897</v>
      </c>
      <c r="F540" t="s">
        <v>1456</v>
      </c>
      <c r="G540" t="s">
        <v>1457</v>
      </c>
      <c r="H540" t="s">
        <v>19</v>
      </c>
      <c r="I540" t="s">
        <v>1458</v>
      </c>
      <c r="J540" s="9" t="s">
        <v>22</v>
      </c>
      <c r="K540" s="9" t="s">
        <v>21</v>
      </c>
      <c r="L540" s="10">
        <v>6.3640000000000002E-2</v>
      </c>
      <c r="M540" s="9">
        <v>110</v>
      </c>
      <c r="N540" s="10">
        <v>0.23799999999999999</v>
      </c>
      <c r="O540" s="10">
        <v>0.59899999999999998</v>
      </c>
      <c r="P540" s="10">
        <v>3.3000000000000002E-2</v>
      </c>
      <c r="Q540" s="10">
        <v>0.156</v>
      </c>
      <c r="R540" s="10">
        <v>0.16400000000000001</v>
      </c>
    </row>
    <row r="541" spans="1:18" x14ac:dyDescent="0.35">
      <c r="A541" s="7"/>
      <c r="B541" s="8">
        <v>15</v>
      </c>
      <c r="C541" t="s">
        <v>1459</v>
      </c>
      <c r="D541" s="8">
        <v>75044400</v>
      </c>
      <c r="E541" s="8">
        <f t="shared" si="15"/>
        <v>74752059</v>
      </c>
      <c r="F541" t="s">
        <v>1460</v>
      </c>
      <c r="G541" t="s">
        <v>1461</v>
      </c>
      <c r="H541" t="s">
        <v>19</v>
      </c>
      <c r="I541" t="s">
        <v>1462</v>
      </c>
      <c r="J541" s="9" t="s">
        <v>26</v>
      </c>
      <c r="K541" s="9" t="s">
        <v>21</v>
      </c>
      <c r="L541" s="10">
        <v>0.18179999999999999</v>
      </c>
      <c r="M541" s="9">
        <v>110</v>
      </c>
      <c r="N541" s="10">
        <v>9.4E-2</v>
      </c>
      <c r="O541" s="10">
        <v>3.6999999999999998E-2</v>
      </c>
      <c r="P541" s="10">
        <v>2.4E-2</v>
      </c>
      <c r="Q541" s="10">
        <v>0.23</v>
      </c>
      <c r="R541" s="10">
        <v>0.15</v>
      </c>
    </row>
    <row r="542" spans="1:18" x14ac:dyDescent="0.35">
      <c r="A542" s="12"/>
      <c r="B542" s="13">
        <v>15</v>
      </c>
      <c r="C542" s="14" t="s">
        <v>1463</v>
      </c>
      <c r="D542" s="13">
        <v>75047426</v>
      </c>
      <c r="E542" s="13">
        <f t="shared" si="15"/>
        <v>74755085</v>
      </c>
      <c r="F542" s="14" t="s">
        <v>1464</v>
      </c>
      <c r="G542" s="14" t="s">
        <v>1465</v>
      </c>
      <c r="H542" s="14" t="s">
        <v>1466</v>
      </c>
      <c r="I542" s="14" t="s">
        <v>755</v>
      </c>
      <c r="J542" s="16" t="s">
        <v>22</v>
      </c>
      <c r="K542" s="16" t="s">
        <v>21</v>
      </c>
      <c r="L542" s="15">
        <v>3.6360000000000003E-2</v>
      </c>
      <c r="M542" s="16">
        <v>110</v>
      </c>
      <c r="N542" s="16">
        <v>0.23599999999999999</v>
      </c>
      <c r="O542" s="16">
        <v>0.59599999999999997</v>
      </c>
      <c r="P542" s="16">
        <v>2.8000000000000001E-2</v>
      </c>
      <c r="Q542" s="16">
        <v>0.157</v>
      </c>
      <c r="R542" s="16">
        <v>0.16400000000000001</v>
      </c>
    </row>
    <row r="543" spans="1:18" x14ac:dyDescent="0.35">
      <c r="A543" s="7" t="s">
        <v>1467</v>
      </c>
      <c r="B543" s="8">
        <v>19</v>
      </c>
      <c r="C543" t="s">
        <v>1468</v>
      </c>
      <c r="D543" s="8">
        <v>41351267</v>
      </c>
      <c r="E543" s="8">
        <f>D543-505905</f>
        <v>40845362</v>
      </c>
      <c r="F543" s="8" t="s">
        <v>1469</v>
      </c>
      <c r="G543" t="s">
        <v>1470</v>
      </c>
      <c r="H543" t="s">
        <v>1471</v>
      </c>
      <c r="I543" s="8" t="s">
        <v>1472</v>
      </c>
      <c r="J543" s="9" t="s">
        <v>22</v>
      </c>
      <c r="K543" s="9" t="s">
        <v>21</v>
      </c>
      <c r="L543" s="10">
        <v>4.5449999999999997E-2</v>
      </c>
      <c r="M543" s="9">
        <v>110</v>
      </c>
      <c r="N543" s="10">
        <v>3.2000000000000001E-2</v>
      </c>
      <c r="O543" s="11">
        <v>0.02</v>
      </c>
      <c r="P543" s="10">
        <v>0.11700000000000001</v>
      </c>
      <c r="Q543" s="11">
        <v>0</v>
      </c>
      <c r="R543" s="9">
        <v>1E-3</v>
      </c>
    </row>
    <row r="544" spans="1:18" x14ac:dyDescent="0.35">
      <c r="A544" t="s">
        <v>1473</v>
      </c>
      <c r="B544" s="8">
        <v>19</v>
      </c>
      <c r="C544" t="s">
        <v>1474</v>
      </c>
      <c r="D544" s="8">
        <v>41354191</v>
      </c>
      <c r="E544" s="8">
        <f t="shared" ref="E544:E546" si="16">D544-505905</f>
        <v>40848286</v>
      </c>
      <c r="F544" s="8" t="s">
        <v>1475</v>
      </c>
      <c r="G544" t="s">
        <v>1476</v>
      </c>
      <c r="H544" t="s">
        <v>1477</v>
      </c>
      <c r="I544" s="8" t="s">
        <v>1478</v>
      </c>
      <c r="J544" s="9" t="s">
        <v>99</v>
      </c>
      <c r="K544" s="9" t="s">
        <v>98</v>
      </c>
      <c r="L544" s="10">
        <v>9.0910000000000001E-3</v>
      </c>
      <c r="M544" s="9">
        <v>110</v>
      </c>
      <c r="N544" s="10">
        <v>3.0000000000000001E-3</v>
      </c>
      <c r="O544" s="11">
        <v>0.02</v>
      </c>
      <c r="P544" s="10">
        <v>1.2E-2</v>
      </c>
      <c r="Q544" s="9">
        <v>0</v>
      </c>
      <c r="R544" s="9">
        <v>0</v>
      </c>
    </row>
    <row r="545" spans="1:18" x14ac:dyDescent="0.35">
      <c r="A545" s="7"/>
      <c r="B545" s="8">
        <v>19</v>
      </c>
      <c r="C545" t="s">
        <v>1479</v>
      </c>
      <c r="D545" s="8">
        <v>41355612</v>
      </c>
      <c r="E545" s="8">
        <f t="shared" si="16"/>
        <v>40849707</v>
      </c>
      <c r="F545" s="8" t="s">
        <v>1480</v>
      </c>
      <c r="G545" t="s">
        <v>1481</v>
      </c>
      <c r="H545" s="8" t="s">
        <v>19</v>
      </c>
      <c r="I545" s="8" t="s">
        <v>1482</v>
      </c>
      <c r="J545" s="9" t="s">
        <v>22</v>
      </c>
      <c r="K545" s="9" t="s">
        <v>21</v>
      </c>
      <c r="L545" s="10">
        <v>9.0910000000000001E-3</v>
      </c>
      <c r="M545" s="9">
        <v>110</v>
      </c>
      <c r="N545" s="9">
        <v>1.2999999999999999E-2</v>
      </c>
      <c r="O545" s="9">
        <v>2E-3</v>
      </c>
      <c r="P545" s="9">
        <v>4.3999999999999997E-2</v>
      </c>
      <c r="Q545" s="9">
        <v>0</v>
      </c>
      <c r="R545" s="9">
        <v>0</v>
      </c>
    </row>
    <row r="546" spans="1:18" x14ac:dyDescent="0.35">
      <c r="A546" s="12"/>
      <c r="B546" s="13">
        <v>19</v>
      </c>
      <c r="C546" s="14" t="s">
        <v>1483</v>
      </c>
      <c r="D546" s="13">
        <v>41356310</v>
      </c>
      <c r="E546" s="13">
        <f t="shared" si="16"/>
        <v>40850405</v>
      </c>
      <c r="F546" s="13" t="s">
        <v>1484</v>
      </c>
      <c r="G546" s="14" t="s">
        <v>1485</v>
      </c>
      <c r="H546" s="14" t="s">
        <v>1486</v>
      </c>
      <c r="I546" s="13" t="s">
        <v>755</v>
      </c>
      <c r="J546" s="16" t="s">
        <v>22</v>
      </c>
      <c r="K546" s="16" t="s">
        <v>21</v>
      </c>
      <c r="L546" s="15">
        <v>2.7269999999999999E-2</v>
      </c>
      <c r="M546" s="16">
        <v>110</v>
      </c>
      <c r="N546" s="15">
        <v>4.4999999999999998E-2</v>
      </c>
      <c r="O546" s="15">
        <v>6.0000000000000001E-3</v>
      </c>
      <c r="P546" s="15">
        <v>2.9000000000000001E-2</v>
      </c>
      <c r="Q546" s="15">
        <v>4.0000000000000001E-3</v>
      </c>
      <c r="R546" s="15">
        <v>0.17699999999999999</v>
      </c>
    </row>
    <row r="547" spans="1:18" x14ac:dyDescent="0.35">
      <c r="A547" s="7" t="s">
        <v>1487</v>
      </c>
      <c r="B547" s="8">
        <v>19</v>
      </c>
      <c r="C547" t="s">
        <v>1488</v>
      </c>
      <c r="D547" s="8">
        <v>41497346</v>
      </c>
      <c r="E547" s="8">
        <f>D547-505905</f>
        <v>40991441</v>
      </c>
      <c r="F547" t="s">
        <v>1489</v>
      </c>
      <c r="G547" t="s">
        <v>1490</v>
      </c>
      <c r="H547" t="s">
        <v>1491</v>
      </c>
      <c r="I547" t="s">
        <v>917</v>
      </c>
      <c r="J547" s="9" t="s">
        <v>21</v>
      </c>
      <c r="K547" s="9" t="s">
        <v>22</v>
      </c>
      <c r="L547" s="10">
        <v>9.0910000000000001E-3</v>
      </c>
      <c r="M547" s="9">
        <v>110</v>
      </c>
      <c r="N547" s="10">
        <v>1E-3</v>
      </c>
      <c r="O547" s="10">
        <v>4.0000000000000001E-3</v>
      </c>
      <c r="P547" s="10">
        <v>7.2173215717722533E-4</v>
      </c>
      <c r="Q547" s="10">
        <v>1E-3</v>
      </c>
      <c r="R547" s="9">
        <v>0</v>
      </c>
    </row>
    <row r="548" spans="1:18" x14ac:dyDescent="0.35">
      <c r="A548" t="s">
        <v>1492</v>
      </c>
      <c r="B548" s="8">
        <v>19</v>
      </c>
      <c r="C548" t="s">
        <v>1493</v>
      </c>
      <c r="D548" s="8">
        <v>41498348</v>
      </c>
      <c r="E548" s="8">
        <f t="shared" ref="E548:E579" si="17">D548-505905</f>
        <v>40992443</v>
      </c>
      <c r="F548" t="s">
        <v>1493</v>
      </c>
      <c r="G548" t="s">
        <v>1494</v>
      </c>
      <c r="H548" t="s">
        <v>19</v>
      </c>
      <c r="I548" t="s">
        <v>249</v>
      </c>
      <c r="J548" s="9" t="s">
        <v>26</v>
      </c>
      <c r="K548" s="9" t="s">
        <v>22</v>
      </c>
      <c r="L548" s="10">
        <v>0.1182</v>
      </c>
      <c r="M548" s="9">
        <v>110</v>
      </c>
      <c r="N548" s="9">
        <v>0.19900000000000001</v>
      </c>
      <c r="O548" s="9">
        <v>0.35199999999999998</v>
      </c>
      <c r="P548" s="9">
        <v>1.4999999999999999E-2</v>
      </c>
      <c r="Q548" s="9">
        <v>0.20799999999999999</v>
      </c>
      <c r="R548" s="9">
        <v>0.29599999999999999</v>
      </c>
    </row>
    <row r="549" spans="1:18" x14ac:dyDescent="0.35">
      <c r="A549" s="7"/>
      <c r="B549" s="8">
        <v>19</v>
      </c>
      <c r="C549" t="s">
        <v>1495</v>
      </c>
      <c r="D549" s="8">
        <v>41498946</v>
      </c>
      <c r="E549" s="8">
        <f t="shared" si="17"/>
        <v>40993041</v>
      </c>
      <c r="F549" t="s">
        <v>1495</v>
      </c>
      <c r="G549" t="s">
        <v>1496</v>
      </c>
      <c r="H549" t="s">
        <v>19</v>
      </c>
      <c r="I549" t="s">
        <v>249</v>
      </c>
      <c r="J549" s="9" t="s">
        <v>22</v>
      </c>
      <c r="K549" s="9" t="s">
        <v>21</v>
      </c>
      <c r="L549" s="10">
        <v>0.25</v>
      </c>
      <c r="M549" s="9">
        <v>108</v>
      </c>
      <c r="N549" s="10">
        <v>0.11</v>
      </c>
      <c r="O549" s="10">
        <v>1.0999999999999999E-2</v>
      </c>
      <c r="P549" s="10">
        <v>0.374</v>
      </c>
      <c r="Q549" s="10">
        <v>1.7999999999999999E-2</v>
      </c>
      <c r="R549" s="10">
        <v>2.3112480739599386E-3</v>
      </c>
    </row>
    <row r="550" spans="1:18" x14ac:dyDescent="0.35">
      <c r="A550" s="7"/>
      <c r="B550" s="8">
        <v>19</v>
      </c>
      <c r="C550" t="s">
        <v>1497</v>
      </c>
      <c r="D550" s="8">
        <v>41499094</v>
      </c>
      <c r="E550" s="8">
        <f t="shared" si="17"/>
        <v>40993189</v>
      </c>
      <c r="F550" t="s">
        <v>1497</v>
      </c>
      <c r="G550" t="s">
        <v>1498</v>
      </c>
      <c r="H550" t="s">
        <v>19</v>
      </c>
      <c r="I550" t="s">
        <v>249</v>
      </c>
      <c r="J550" s="9" t="s">
        <v>21</v>
      </c>
      <c r="K550" s="9" t="s">
        <v>22</v>
      </c>
      <c r="L550" s="10">
        <v>0.2273</v>
      </c>
      <c r="M550" s="9">
        <v>110</v>
      </c>
      <c r="N550" s="10">
        <v>9.2999999999999999E-2</v>
      </c>
      <c r="O550" s="10">
        <v>2E-3</v>
      </c>
      <c r="P550" s="10">
        <v>0.33500000000000002</v>
      </c>
      <c r="Q550" s="11">
        <v>0</v>
      </c>
      <c r="R550" s="11">
        <v>0</v>
      </c>
    </row>
    <row r="551" spans="1:18" x14ac:dyDescent="0.35">
      <c r="A551" s="7"/>
      <c r="B551" s="8">
        <v>19</v>
      </c>
      <c r="C551" t="s">
        <v>1499</v>
      </c>
      <c r="D551" s="8">
        <v>41500213</v>
      </c>
      <c r="E551" s="8">
        <f t="shared" si="17"/>
        <v>40994308</v>
      </c>
      <c r="F551" t="s">
        <v>1499</v>
      </c>
      <c r="G551" t="s">
        <v>1500</v>
      </c>
      <c r="H551" t="s">
        <v>19</v>
      </c>
      <c r="I551" t="s">
        <v>249</v>
      </c>
      <c r="J551" s="9" t="s">
        <v>21</v>
      </c>
      <c r="K551" s="9" t="s">
        <v>22</v>
      </c>
      <c r="L551" s="10">
        <v>0.29089999999999999</v>
      </c>
      <c r="M551" s="9">
        <v>110</v>
      </c>
      <c r="N551" s="10">
        <v>0.30399999999999999</v>
      </c>
      <c r="O551" s="10">
        <v>0.33900000000000002</v>
      </c>
      <c r="P551" s="10">
        <v>0.123</v>
      </c>
      <c r="Q551" s="10">
        <v>0.35</v>
      </c>
      <c r="R551" s="10">
        <v>0.43099999999999999</v>
      </c>
    </row>
    <row r="552" spans="1:18" x14ac:dyDescent="0.35">
      <c r="A552" s="7"/>
      <c r="B552" s="8">
        <v>19</v>
      </c>
      <c r="C552" t="s">
        <v>1501</v>
      </c>
      <c r="D552" s="8">
        <v>41502522</v>
      </c>
      <c r="E552" s="8">
        <f t="shared" si="17"/>
        <v>40996617</v>
      </c>
      <c r="F552" t="s">
        <v>1501</v>
      </c>
      <c r="G552" t="s">
        <v>1502</v>
      </c>
      <c r="H552" t="s">
        <v>19</v>
      </c>
      <c r="I552" t="s">
        <v>249</v>
      </c>
      <c r="J552" s="9" t="s">
        <v>21</v>
      </c>
      <c r="K552" s="9" t="s">
        <v>22</v>
      </c>
      <c r="L552" s="10">
        <v>0.2545</v>
      </c>
      <c r="M552" s="9">
        <v>110</v>
      </c>
      <c r="N552" s="10">
        <v>0.33200000000000002</v>
      </c>
      <c r="O552" s="10">
        <v>0.24399999999999999</v>
      </c>
      <c r="P552" s="10">
        <v>0.39800000000000002</v>
      </c>
      <c r="Q552" s="10">
        <v>0.39800000000000002</v>
      </c>
      <c r="R552" s="10">
        <v>0.22900000000000001</v>
      </c>
    </row>
    <row r="553" spans="1:18" x14ac:dyDescent="0.35">
      <c r="A553" s="7"/>
      <c r="B553" s="8">
        <v>19</v>
      </c>
      <c r="C553" t="s">
        <v>1503</v>
      </c>
      <c r="D553" s="8">
        <v>41502602</v>
      </c>
      <c r="E553" s="8">
        <f t="shared" si="17"/>
        <v>40996697</v>
      </c>
      <c r="F553" t="s">
        <v>1503</v>
      </c>
      <c r="G553" t="s">
        <v>1504</v>
      </c>
      <c r="H553" t="s">
        <v>19</v>
      </c>
      <c r="I553" t="s">
        <v>249</v>
      </c>
      <c r="J553" s="9" t="s">
        <v>21</v>
      </c>
      <c r="K553" s="9" t="s">
        <v>22</v>
      </c>
      <c r="L553" s="10">
        <v>0.17269999999999999</v>
      </c>
      <c r="M553" s="9">
        <v>110</v>
      </c>
      <c r="N553" s="9">
        <v>0.247</v>
      </c>
      <c r="O553" s="10">
        <v>0.41499999999999998</v>
      </c>
      <c r="P553" s="10">
        <v>5.7000000000000002E-2</v>
      </c>
      <c r="Q553" s="9">
        <v>0.253</v>
      </c>
      <c r="R553" s="9">
        <v>0.33900000000000002</v>
      </c>
    </row>
    <row r="554" spans="1:18" x14ac:dyDescent="0.35">
      <c r="A554" s="7"/>
      <c r="B554" s="8">
        <v>19</v>
      </c>
      <c r="C554" t="s">
        <v>1505</v>
      </c>
      <c r="D554" s="8">
        <v>41508020</v>
      </c>
      <c r="E554" s="8">
        <f t="shared" si="17"/>
        <v>41002115</v>
      </c>
      <c r="F554" t="s">
        <v>1505</v>
      </c>
      <c r="G554" t="s">
        <v>1506</v>
      </c>
      <c r="H554" t="s">
        <v>19</v>
      </c>
      <c r="I554" t="s">
        <v>249</v>
      </c>
      <c r="J554" s="9" t="s">
        <v>26</v>
      </c>
      <c r="K554" s="9" t="s">
        <v>22</v>
      </c>
      <c r="L554" s="10">
        <v>0.2455</v>
      </c>
      <c r="M554" s="9">
        <v>110</v>
      </c>
      <c r="N554" s="9">
        <v>0.27800000000000002</v>
      </c>
      <c r="O554" s="9">
        <v>0.41299999999999998</v>
      </c>
      <c r="P554" s="9">
        <v>0.16900000000000001</v>
      </c>
      <c r="Q554" s="9">
        <v>0.255</v>
      </c>
      <c r="R554" s="10">
        <v>0.34</v>
      </c>
    </row>
    <row r="555" spans="1:18" x14ac:dyDescent="0.35">
      <c r="A555" s="7"/>
      <c r="B555" s="8">
        <v>19</v>
      </c>
      <c r="C555" t="s">
        <v>1507</v>
      </c>
      <c r="D555" s="8">
        <v>41510063</v>
      </c>
      <c r="E555" s="8">
        <f t="shared" si="17"/>
        <v>41004158</v>
      </c>
      <c r="F555" t="s">
        <v>1508</v>
      </c>
      <c r="G555" t="s">
        <v>1509</v>
      </c>
      <c r="H555" t="s">
        <v>1510</v>
      </c>
      <c r="I555" t="s">
        <v>1511</v>
      </c>
      <c r="J555" s="9" t="s">
        <v>22</v>
      </c>
      <c r="K555" s="9" t="s">
        <v>26</v>
      </c>
      <c r="L555" s="10">
        <v>9.0910000000000001E-3</v>
      </c>
      <c r="M555" s="9">
        <v>110</v>
      </c>
      <c r="N555" s="10" t="s">
        <v>791</v>
      </c>
      <c r="O555" s="11">
        <v>0.02</v>
      </c>
      <c r="P555" s="10">
        <v>1.6213519580942878E-3</v>
      </c>
      <c r="Q555" s="11">
        <v>0</v>
      </c>
      <c r="R555" s="9">
        <v>0</v>
      </c>
    </row>
    <row r="556" spans="1:18" x14ac:dyDescent="0.35">
      <c r="A556" s="7"/>
      <c r="B556" s="8">
        <v>19</v>
      </c>
      <c r="C556" t="s">
        <v>1512</v>
      </c>
      <c r="D556" s="8">
        <v>41512377</v>
      </c>
      <c r="E556" s="8">
        <f t="shared" si="17"/>
        <v>41006472</v>
      </c>
      <c r="F556" t="s">
        <v>1513</v>
      </c>
      <c r="G556" t="s">
        <v>1514</v>
      </c>
      <c r="H556" t="s">
        <v>19</v>
      </c>
      <c r="I556" t="s">
        <v>249</v>
      </c>
      <c r="J556" s="9" t="s">
        <v>21</v>
      </c>
      <c r="K556" s="9" t="s">
        <v>22</v>
      </c>
      <c r="L556" s="10">
        <v>8.3330000000000001E-2</v>
      </c>
      <c r="M556" s="9">
        <v>108</v>
      </c>
      <c r="N556" s="10">
        <v>5.3999999999999999E-2</v>
      </c>
      <c r="O556" s="10">
        <v>6.0999999999999999E-2</v>
      </c>
      <c r="P556" s="10">
        <v>0.06</v>
      </c>
      <c r="Q556" s="10">
        <v>4.9000000000000002E-2</v>
      </c>
      <c r="R556" s="10">
        <v>0.05</v>
      </c>
    </row>
    <row r="557" spans="1:18" x14ac:dyDescent="0.35">
      <c r="A557" s="7"/>
      <c r="B557" s="8">
        <v>19</v>
      </c>
      <c r="C557" t="s">
        <v>1515</v>
      </c>
      <c r="D557" s="8">
        <v>41512792</v>
      </c>
      <c r="E557" s="8">
        <f t="shared" si="17"/>
        <v>41006887</v>
      </c>
      <c r="F557" t="s">
        <v>1516</v>
      </c>
      <c r="G557" t="s">
        <v>1517</v>
      </c>
      <c r="H557" t="s">
        <v>19</v>
      </c>
      <c r="I557" t="s">
        <v>249</v>
      </c>
      <c r="J557" s="9" t="s">
        <v>22</v>
      </c>
      <c r="K557" s="9" t="s">
        <v>21</v>
      </c>
      <c r="L557" s="10">
        <v>0.2364</v>
      </c>
      <c r="M557" s="9">
        <v>110</v>
      </c>
      <c r="N557" s="10">
        <v>0.28899999999999998</v>
      </c>
      <c r="O557" s="10">
        <v>0.32</v>
      </c>
      <c r="P557" s="10">
        <v>8.2000000000000003E-2</v>
      </c>
      <c r="Q557" s="10">
        <v>0.34200000000000003</v>
      </c>
      <c r="R557" s="10">
        <v>0.436</v>
      </c>
    </row>
    <row r="558" spans="1:18" x14ac:dyDescent="0.35">
      <c r="A558" s="7"/>
      <c r="B558" s="8">
        <v>19</v>
      </c>
      <c r="C558" t="s">
        <v>1518</v>
      </c>
      <c r="D558" s="8">
        <v>41512841</v>
      </c>
      <c r="E558" s="8">
        <f t="shared" si="17"/>
        <v>41006936</v>
      </c>
      <c r="F558" t="s">
        <v>1519</v>
      </c>
      <c r="G558" t="s">
        <v>1520</v>
      </c>
      <c r="H558" t="s">
        <v>1521</v>
      </c>
      <c r="I558" t="s">
        <v>1522</v>
      </c>
      <c r="J558" s="9" t="s">
        <v>22</v>
      </c>
      <c r="K558" s="9" t="s">
        <v>26</v>
      </c>
      <c r="L558" s="10">
        <v>0.2545</v>
      </c>
      <c r="M558" s="9">
        <v>110</v>
      </c>
      <c r="N558" s="10">
        <v>0.316</v>
      </c>
      <c r="O558" s="10">
        <v>0.23599999999999999</v>
      </c>
      <c r="P558" s="10">
        <v>0.374</v>
      </c>
      <c r="Q558" s="10">
        <v>0.38100000000000001</v>
      </c>
      <c r="R558" s="10">
        <v>0.215</v>
      </c>
    </row>
    <row r="559" spans="1:18" x14ac:dyDescent="0.35">
      <c r="A559" s="7"/>
      <c r="B559" s="8">
        <v>19</v>
      </c>
      <c r="C559" t="s">
        <v>1523</v>
      </c>
      <c r="D559" s="8">
        <v>41512877</v>
      </c>
      <c r="E559" s="8">
        <f t="shared" si="17"/>
        <v>41006972</v>
      </c>
      <c r="F559" t="s">
        <v>1524</v>
      </c>
      <c r="G559" t="s">
        <v>1525</v>
      </c>
      <c r="H559" t="s">
        <v>1526</v>
      </c>
      <c r="I559" t="s">
        <v>249</v>
      </c>
      <c r="J559" s="9" t="s">
        <v>21</v>
      </c>
      <c r="K559" s="9" t="s">
        <v>22</v>
      </c>
      <c r="L559" s="10">
        <v>9.0910000000000001E-3</v>
      </c>
      <c r="M559" s="9">
        <v>110</v>
      </c>
      <c r="N559" s="10">
        <v>1.4026139999999999E-3</v>
      </c>
      <c r="O559" s="10" t="s">
        <v>791</v>
      </c>
      <c r="P559" s="10">
        <v>4.0000000000000001E-3</v>
      </c>
      <c r="Q559" s="9">
        <v>0</v>
      </c>
      <c r="R559" s="9">
        <v>0</v>
      </c>
    </row>
    <row r="560" spans="1:18" x14ac:dyDescent="0.35">
      <c r="A560" s="7"/>
      <c r="B560" s="8">
        <v>19</v>
      </c>
      <c r="C560" t="s">
        <v>1527</v>
      </c>
      <c r="D560" s="8">
        <v>41512962</v>
      </c>
      <c r="E560" s="8">
        <f t="shared" si="17"/>
        <v>41007057</v>
      </c>
      <c r="F560" t="s">
        <v>1528</v>
      </c>
      <c r="G560" t="s">
        <v>1529</v>
      </c>
      <c r="H560" t="s">
        <v>1530</v>
      </c>
      <c r="I560" t="s">
        <v>249</v>
      </c>
      <c r="J560" s="9" t="s">
        <v>21</v>
      </c>
      <c r="K560" s="9" t="s">
        <v>22</v>
      </c>
      <c r="L560" s="10">
        <v>9.0910000000000001E-3</v>
      </c>
      <c r="M560" s="9">
        <v>110</v>
      </c>
      <c r="N560" s="10" t="s">
        <v>791</v>
      </c>
      <c r="O560" s="11">
        <v>0.02</v>
      </c>
      <c r="P560" s="10" t="s">
        <v>791</v>
      </c>
      <c r="Q560" s="11">
        <v>1.3065917554060233E-4</v>
      </c>
      <c r="R560" s="9">
        <v>0</v>
      </c>
    </row>
    <row r="561" spans="1:18" x14ac:dyDescent="0.35">
      <c r="A561" s="7"/>
      <c r="B561" s="8">
        <v>19</v>
      </c>
      <c r="C561" t="s">
        <v>1531</v>
      </c>
      <c r="D561" s="8">
        <v>41515702</v>
      </c>
      <c r="E561" s="8">
        <f t="shared" si="17"/>
        <v>41009797</v>
      </c>
      <c r="F561" t="s">
        <v>1532</v>
      </c>
      <c r="G561" t="s">
        <v>1533</v>
      </c>
      <c r="H561" t="s">
        <v>19</v>
      </c>
      <c r="I561" t="s">
        <v>249</v>
      </c>
      <c r="J561" s="9" t="s">
        <v>22</v>
      </c>
      <c r="K561" s="9" t="s">
        <v>21</v>
      </c>
      <c r="L561" s="10">
        <v>0.2545</v>
      </c>
      <c r="M561" s="9">
        <v>110</v>
      </c>
      <c r="N561" s="9">
        <v>0.26500000000000001</v>
      </c>
      <c r="O561" s="10">
        <v>0.378</v>
      </c>
      <c r="P561" s="10">
        <v>0.223</v>
      </c>
      <c r="Q561" s="9">
        <v>0.21099999999999999</v>
      </c>
      <c r="R561" s="9">
        <v>0.30599999999999999</v>
      </c>
    </row>
    <row r="562" spans="1:18" x14ac:dyDescent="0.35">
      <c r="A562" s="7"/>
      <c r="B562" s="8">
        <v>19</v>
      </c>
      <c r="C562" t="s">
        <v>1534</v>
      </c>
      <c r="D562" s="8">
        <v>41515814</v>
      </c>
      <c r="E562" s="8">
        <f t="shared" si="17"/>
        <v>41009909</v>
      </c>
      <c r="F562" t="s">
        <v>1534</v>
      </c>
      <c r="G562" t="s">
        <v>1535</v>
      </c>
      <c r="H562" t="s">
        <v>19</v>
      </c>
      <c r="I562" t="s">
        <v>249</v>
      </c>
      <c r="J562" s="9" t="s">
        <v>22</v>
      </c>
      <c r="K562" s="9" t="s">
        <v>21</v>
      </c>
      <c r="L562" s="10">
        <v>4.5449999999999997E-2</v>
      </c>
      <c r="M562" s="9">
        <v>110</v>
      </c>
      <c r="N562" s="10">
        <v>0.02</v>
      </c>
      <c r="O562" s="11">
        <v>1.0999999999999999E-2</v>
      </c>
      <c r="P562" s="11">
        <v>0</v>
      </c>
      <c r="Q562" s="10">
        <v>2.5999999999999999E-2</v>
      </c>
      <c r="R562" s="10">
        <v>5.8000000000000003E-2</v>
      </c>
    </row>
    <row r="563" spans="1:18" x14ac:dyDescent="0.35">
      <c r="A563" s="7"/>
      <c r="B563" s="8">
        <v>19</v>
      </c>
      <c r="C563" t="s">
        <v>1536</v>
      </c>
      <c r="D563" s="8">
        <v>41516009</v>
      </c>
      <c r="E563" s="8">
        <f t="shared" si="17"/>
        <v>41010104</v>
      </c>
      <c r="F563" t="s">
        <v>1537</v>
      </c>
      <c r="G563" t="s">
        <v>1538</v>
      </c>
      <c r="H563" t="s">
        <v>1539</v>
      </c>
      <c r="I563" t="s">
        <v>1540</v>
      </c>
      <c r="J563" s="9" t="s">
        <v>22</v>
      </c>
      <c r="K563" s="9" t="s">
        <v>21</v>
      </c>
      <c r="L563" s="10">
        <v>2.7269999999999999E-2</v>
      </c>
      <c r="M563" s="9">
        <v>110</v>
      </c>
      <c r="N563" s="10">
        <v>6.0000000000000001E-3</v>
      </c>
      <c r="O563" s="10">
        <v>2E-3</v>
      </c>
      <c r="P563" s="10">
        <v>1.9E-2</v>
      </c>
      <c r="Q563" s="9">
        <v>0</v>
      </c>
      <c r="R563" s="9">
        <v>2E-3</v>
      </c>
    </row>
    <row r="564" spans="1:18" x14ac:dyDescent="0.35">
      <c r="A564" s="7"/>
      <c r="B564" s="8">
        <v>19</v>
      </c>
      <c r="C564" t="s">
        <v>1541</v>
      </c>
      <c r="D564" s="8">
        <v>41517688</v>
      </c>
      <c r="E564" s="8">
        <f t="shared" si="17"/>
        <v>41011783</v>
      </c>
      <c r="F564" t="s">
        <v>1541</v>
      </c>
      <c r="G564" t="s">
        <v>1542</v>
      </c>
      <c r="H564" t="s">
        <v>19</v>
      </c>
      <c r="I564" t="s">
        <v>249</v>
      </c>
      <c r="J564" s="9" t="s">
        <v>22</v>
      </c>
      <c r="K564" s="9" t="s">
        <v>21</v>
      </c>
      <c r="L564" s="10">
        <v>0.2545</v>
      </c>
      <c r="M564" s="9">
        <v>110</v>
      </c>
      <c r="N564" s="9">
        <v>0.26500000000000001</v>
      </c>
      <c r="O564" s="9">
        <v>0.379</v>
      </c>
      <c r="P564" s="9">
        <v>0.223</v>
      </c>
      <c r="Q564" s="9">
        <v>0.21099999999999999</v>
      </c>
      <c r="R564" s="9">
        <v>0.30599999999999999</v>
      </c>
    </row>
    <row r="565" spans="1:18" x14ac:dyDescent="0.35">
      <c r="A565" s="7"/>
      <c r="B565" s="8">
        <v>19</v>
      </c>
      <c r="C565" t="s">
        <v>1543</v>
      </c>
      <c r="D565" s="8">
        <v>41518221</v>
      </c>
      <c r="E565" s="8">
        <f t="shared" si="17"/>
        <v>41012316</v>
      </c>
      <c r="F565" t="s">
        <v>1544</v>
      </c>
      <c r="G565" t="s">
        <v>1545</v>
      </c>
      <c r="H565" t="s">
        <v>1546</v>
      </c>
      <c r="I565" t="s">
        <v>813</v>
      </c>
      <c r="J565" s="9" t="s">
        <v>21</v>
      </c>
      <c r="K565" s="9" t="s">
        <v>22</v>
      </c>
      <c r="L565" s="10">
        <v>7.2730000000000003E-2</v>
      </c>
      <c r="M565" s="9">
        <v>110</v>
      </c>
      <c r="N565" s="10">
        <v>2.3E-2</v>
      </c>
      <c r="O565" s="11">
        <v>1.0999999999999999E-2</v>
      </c>
      <c r="P565" s="10">
        <v>8.2000000000000003E-2</v>
      </c>
      <c r="Q565" s="11">
        <v>0</v>
      </c>
      <c r="R565" s="11">
        <v>0</v>
      </c>
    </row>
    <row r="566" spans="1:18" x14ac:dyDescent="0.35">
      <c r="A566" s="7"/>
      <c r="B566" s="8">
        <v>19</v>
      </c>
      <c r="C566" t="s">
        <v>1547</v>
      </c>
      <c r="D566" s="8">
        <v>41518337</v>
      </c>
      <c r="E566" s="8">
        <f t="shared" si="17"/>
        <v>41012432</v>
      </c>
      <c r="F566" t="s">
        <v>1548</v>
      </c>
      <c r="G566" t="s">
        <v>1549</v>
      </c>
      <c r="H566" t="s">
        <v>1550</v>
      </c>
      <c r="I566" t="s">
        <v>249</v>
      </c>
      <c r="J566" s="9" t="s">
        <v>22</v>
      </c>
      <c r="K566" s="9" t="s">
        <v>26</v>
      </c>
      <c r="L566" s="10">
        <v>9.0910000000000001E-3</v>
      </c>
      <c r="M566" s="9">
        <v>110</v>
      </c>
      <c r="N566" s="10">
        <v>2E-3</v>
      </c>
      <c r="O566" s="11">
        <v>1.0999999999999999E-2</v>
      </c>
      <c r="P566" s="10">
        <v>8.0000000000000002E-3</v>
      </c>
      <c r="Q566" s="11">
        <v>0</v>
      </c>
      <c r="R566" s="11">
        <v>0</v>
      </c>
    </row>
    <row r="567" spans="1:18" x14ac:dyDescent="0.35">
      <c r="A567" s="7"/>
      <c r="B567" s="8">
        <v>19</v>
      </c>
      <c r="C567" t="s">
        <v>1551</v>
      </c>
      <c r="D567" s="8">
        <v>41518773</v>
      </c>
      <c r="E567" s="8">
        <f t="shared" si="17"/>
        <v>41012868</v>
      </c>
      <c r="F567" t="s">
        <v>1552</v>
      </c>
      <c r="G567" t="s">
        <v>1553</v>
      </c>
      <c r="H567" t="s">
        <v>19</v>
      </c>
      <c r="I567" t="s">
        <v>249</v>
      </c>
      <c r="J567" s="9" t="s">
        <v>22</v>
      </c>
      <c r="K567" s="9" t="s">
        <v>21</v>
      </c>
      <c r="L567" s="10">
        <v>0.2545</v>
      </c>
      <c r="M567" s="9">
        <v>110</v>
      </c>
      <c r="N567" s="10">
        <v>0.317</v>
      </c>
      <c r="O567" s="10">
        <v>0.24199999999999999</v>
      </c>
      <c r="P567" s="10">
        <v>0.374</v>
      </c>
      <c r="Q567" s="10">
        <v>0.38100000000000001</v>
      </c>
      <c r="R567" s="10">
        <v>0.216</v>
      </c>
    </row>
    <row r="568" spans="1:18" x14ac:dyDescent="0.35">
      <c r="A568" s="7"/>
      <c r="B568" s="8">
        <v>19</v>
      </c>
      <c r="C568" t="s">
        <v>1554</v>
      </c>
      <c r="D568" s="8">
        <v>41519306</v>
      </c>
      <c r="E568" s="8">
        <f t="shared" si="17"/>
        <v>41013401</v>
      </c>
      <c r="F568" t="s">
        <v>1555</v>
      </c>
      <c r="G568" t="s">
        <v>1556</v>
      </c>
      <c r="H568" t="s">
        <v>19</v>
      </c>
      <c r="I568" t="s">
        <v>249</v>
      </c>
      <c r="J568" s="9" t="s">
        <v>22</v>
      </c>
      <c r="K568" s="9" t="s">
        <v>21</v>
      </c>
      <c r="L568" s="10">
        <v>0.19089999999999999</v>
      </c>
      <c r="M568" s="9">
        <v>110</v>
      </c>
      <c r="N568" s="10">
        <v>7.0000000000000007E-2</v>
      </c>
      <c r="O568" s="10">
        <v>1E-3</v>
      </c>
      <c r="P568" s="10">
        <v>0.251</v>
      </c>
      <c r="Q568" s="11">
        <v>0</v>
      </c>
      <c r="R568" s="11">
        <v>0</v>
      </c>
    </row>
    <row r="569" spans="1:18" x14ac:dyDescent="0.35">
      <c r="A569" s="7"/>
      <c r="B569" s="8">
        <v>19</v>
      </c>
      <c r="C569" t="s">
        <v>1557</v>
      </c>
      <c r="D569" s="8">
        <v>41521638</v>
      </c>
      <c r="E569" s="8">
        <f t="shared" si="17"/>
        <v>41015733</v>
      </c>
      <c r="F569" t="s">
        <v>1558</v>
      </c>
      <c r="G569" t="s">
        <v>1559</v>
      </c>
      <c r="H569" t="s">
        <v>19</v>
      </c>
      <c r="I569" t="s">
        <v>249</v>
      </c>
      <c r="J569" s="9" t="s">
        <v>22</v>
      </c>
      <c r="K569" s="9" t="s">
        <v>21</v>
      </c>
      <c r="L569" s="10">
        <v>0.2455</v>
      </c>
      <c r="M569" s="9">
        <v>110</v>
      </c>
      <c r="N569" s="10">
        <v>0.30099999999999999</v>
      </c>
      <c r="O569" s="10">
        <v>0.32100000000000001</v>
      </c>
      <c r="P569" s="10">
        <v>0.121</v>
      </c>
      <c r="Q569" s="10">
        <v>0.35799999999999998</v>
      </c>
      <c r="R569" s="10">
        <v>0.42199999999999999</v>
      </c>
    </row>
    <row r="570" spans="1:18" x14ac:dyDescent="0.35">
      <c r="A570" s="7"/>
      <c r="B570" s="8">
        <v>19</v>
      </c>
      <c r="C570" t="s">
        <v>1560</v>
      </c>
      <c r="D570" s="8">
        <v>41522338</v>
      </c>
      <c r="E570" s="8">
        <f t="shared" si="17"/>
        <v>41016433</v>
      </c>
      <c r="F570" t="s">
        <v>1561</v>
      </c>
      <c r="G570" t="s">
        <v>1562</v>
      </c>
      <c r="H570" t="s">
        <v>19</v>
      </c>
      <c r="I570" t="s">
        <v>249</v>
      </c>
      <c r="J570" s="9" t="s">
        <v>22</v>
      </c>
      <c r="K570" s="9" t="s">
        <v>21</v>
      </c>
      <c r="L570" s="10">
        <v>0.1182</v>
      </c>
      <c r="M570" s="9">
        <v>110</v>
      </c>
      <c r="N570" s="9">
        <v>0.28699999999999998</v>
      </c>
      <c r="O570" s="10">
        <v>0.379</v>
      </c>
      <c r="P570" s="10">
        <v>0.19</v>
      </c>
      <c r="Q570" s="9">
        <v>0.35199999999999998</v>
      </c>
      <c r="R570" s="9">
        <v>0.30599999999999999</v>
      </c>
    </row>
    <row r="571" spans="1:18" x14ac:dyDescent="0.35">
      <c r="A571" s="7"/>
      <c r="B571" s="8">
        <v>19</v>
      </c>
      <c r="C571" t="s">
        <v>1563</v>
      </c>
      <c r="D571" s="8">
        <v>41522583</v>
      </c>
      <c r="E571" s="8">
        <f t="shared" si="17"/>
        <v>41016678</v>
      </c>
      <c r="F571" t="s">
        <v>1564</v>
      </c>
      <c r="G571" t="s">
        <v>1565</v>
      </c>
      <c r="H571" t="s">
        <v>1566</v>
      </c>
      <c r="I571" t="s">
        <v>249</v>
      </c>
      <c r="J571" s="9" t="s">
        <v>22</v>
      </c>
      <c r="K571" s="9" t="s">
        <v>21</v>
      </c>
      <c r="L571" s="10">
        <v>9.0910000000000001E-3</v>
      </c>
      <c r="M571" s="9">
        <v>110</v>
      </c>
      <c r="N571" s="9" t="s">
        <v>791</v>
      </c>
      <c r="O571" s="11">
        <v>1.0999999999999999E-2</v>
      </c>
      <c r="P571" s="9">
        <v>0</v>
      </c>
      <c r="Q571" s="9">
        <v>2E-3</v>
      </c>
      <c r="R571" s="9">
        <v>0</v>
      </c>
    </row>
    <row r="572" spans="1:18" x14ac:dyDescent="0.35">
      <c r="A572" s="7"/>
      <c r="B572" s="8">
        <v>19</v>
      </c>
      <c r="C572" t="s">
        <v>1567</v>
      </c>
      <c r="D572" s="8">
        <v>41522804</v>
      </c>
      <c r="E572" s="8">
        <f t="shared" si="17"/>
        <v>41016899</v>
      </c>
      <c r="F572" t="s">
        <v>1568</v>
      </c>
      <c r="G572" t="s">
        <v>1569</v>
      </c>
      <c r="H572" s="8" t="s">
        <v>222</v>
      </c>
      <c r="I572" t="s">
        <v>249</v>
      </c>
      <c r="J572" s="9" t="s">
        <v>22</v>
      </c>
      <c r="K572" s="9" t="s">
        <v>21</v>
      </c>
      <c r="L572" s="10">
        <v>1.8180000000000002E-2</v>
      </c>
      <c r="M572" s="9">
        <v>110</v>
      </c>
      <c r="N572" s="10">
        <v>7.9594599923757392E-3</v>
      </c>
      <c r="O572" s="11">
        <v>1.0999999999999999E-2</v>
      </c>
      <c r="P572" s="10">
        <v>0.03</v>
      </c>
      <c r="Q572" s="11">
        <v>0</v>
      </c>
      <c r="R572" s="11">
        <v>0</v>
      </c>
    </row>
    <row r="573" spans="1:18" x14ac:dyDescent="0.35">
      <c r="A573" s="7"/>
      <c r="B573" s="8">
        <v>19</v>
      </c>
      <c r="C573" t="s">
        <v>1570</v>
      </c>
      <c r="D573" s="8">
        <v>41522870</v>
      </c>
      <c r="E573" s="8">
        <f t="shared" si="17"/>
        <v>41016965</v>
      </c>
      <c r="F573" t="s">
        <v>1570</v>
      </c>
      <c r="G573" t="s">
        <v>1571</v>
      </c>
      <c r="H573" s="8" t="s">
        <v>222</v>
      </c>
      <c r="I573" t="s">
        <v>249</v>
      </c>
      <c r="J573" s="9" t="s">
        <v>22</v>
      </c>
      <c r="K573" s="9" t="s">
        <v>26</v>
      </c>
      <c r="L573" s="10">
        <v>1.8519999999999998E-2</v>
      </c>
      <c r="M573" s="9">
        <v>108</v>
      </c>
      <c r="N573" s="10">
        <v>1.0999999999999999E-2</v>
      </c>
      <c r="O573" s="11">
        <v>1.0999999999999999E-2</v>
      </c>
      <c r="P573" s="10">
        <v>3.9E-2</v>
      </c>
      <c r="Q573" s="11">
        <v>0</v>
      </c>
      <c r="R573" s="11">
        <v>0</v>
      </c>
    </row>
    <row r="574" spans="1:18" x14ac:dyDescent="0.35">
      <c r="A574" s="7"/>
      <c r="B574" s="8">
        <v>19</v>
      </c>
      <c r="C574" t="s">
        <v>1572</v>
      </c>
      <c r="D574" s="8">
        <v>41523303</v>
      </c>
      <c r="E574" s="8">
        <f t="shared" si="17"/>
        <v>41017398</v>
      </c>
      <c r="F574" t="s">
        <v>1573</v>
      </c>
      <c r="G574" t="s">
        <v>1574</v>
      </c>
      <c r="H574" s="8" t="s">
        <v>222</v>
      </c>
      <c r="I574" t="s">
        <v>755</v>
      </c>
      <c r="J574" s="9" t="s">
        <v>22</v>
      </c>
      <c r="K574" s="9" t="s">
        <v>21</v>
      </c>
      <c r="L574" s="10">
        <v>0.2364</v>
      </c>
      <c r="M574" s="9">
        <v>110</v>
      </c>
      <c r="N574" s="10">
        <v>0.26200000000000001</v>
      </c>
      <c r="O574" s="10">
        <v>0.38100000000000001</v>
      </c>
      <c r="P574" s="10">
        <v>0.20699999999999999</v>
      </c>
      <c r="Q574" s="10">
        <v>0.20100000000000001</v>
      </c>
      <c r="R574" s="10">
        <v>0.312</v>
      </c>
    </row>
    <row r="575" spans="1:18" x14ac:dyDescent="0.35">
      <c r="A575" s="7"/>
      <c r="B575" s="8">
        <v>19</v>
      </c>
      <c r="C575" t="s">
        <v>1575</v>
      </c>
      <c r="D575" s="8">
        <v>41523566</v>
      </c>
      <c r="E575" s="8">
        <f>D575-505905</f>
        <v>41017661</v>
      </c>
      <c r="F575" t="s">
        <v>1576</v>
      </c>
      <c r="G575" t="s">
        <v>1577</v>
      </c>
      <c r="H575" s="8" t="s">
        <v>222</v>
      </c>
      <c r="I575" t="s">
        <v>249</v>
      </c>
      <c r="J575" s="9" t="s">
        <v>26</v>
      </c>
      <c r="K575" s="9" t="s">
        <v>22</v>
      </c>
      <c r="L575" s="10">
        <v>9.0910000000000001E-3</v>
      </c>
      <c r="M575" s="9">
        <v>110</v>
      </c>
      <c r="N575" s="10">
        <v>2E-3</v>
      </c>
      <c r="O575" s="11">
        <v>1.0999999999999999E-2</v>
      </c>
      <c r="P575" s="10">
        <v>8.0000000000000002E-3</v>
      </c>
      <c r="Q575" s="11">
        <v>0</v>
      </c>
      <c r="R575" s="11">
        <v>0</v>
      </c>
    </row>
    <row r="576" spans="1:18" x14ac:dyDescent="0.35">
      <c r="A576" s="7"/>
      <c r="B576" s="8">
        <v>19</v>
      </c>
      <c r="C576" t="s">
        <v>1578</v>
      </c>
      <c r="D576" s="8">
        <v>41524087</v>
      </c>
      <c r="E576" s="8">
        <f t="shared" si="17"/>
        <v>41018182</v>
      </c>
      <c r="F576" t="s">
        <v>1579</v>
      </c>
      <c r="G576" t="s">
        <v>1580</v>
      </c>
      <c r="H576" t="s">
        <v>222</v>
      </c>
      <c r="I576" t="s">
        <v>755</v>
      </c>
      <c r="J576" s="9" t="s">
        <v>22</v>
      </c>
      <c r="K576" s="9" t="s">
        <v>21</v>
      </c>
      <c r="L576" s="10">
        <v>0.25</v>
      </c>
      <c r="M576" s="9">
        <v>108</v>
      </c>
      <c r="N576" s="10">
        <v>0.26</v>
      </c>
      <c r="O576" s="10">
        <v>0.38700000000000001</v>
      </c>
      <c r="P576" s="10">
        <v>0.18099999999999999</v>
      </c>
      <c r="Q576" s="10">
        <v>0.21099999999999999</v>
      </c>
      <c r="R576" s="10">
        <v>0.32600000000000001</v>
      </c>
    </row>
    <row r="577" spans="1:23" x14ac:dyDescent="0.35">
      <c r="A577" s="7"/>
      <c r="B577" s="8">
        <v>19</v>
      </c>
      <c r="C577" t="s">
        <v>1581</v>
      </c>
      <c r="D577" s="8">
        <v>41524131</v>
      </c>
      <c r="E577" s="8">
        <f t="shared" si="17"/>
        <v>41018226</v>
      </c>
      <c r="F577" t="s">
        <v>1582</v>
      </c>
      <c r="G577" t="s">
        <v>1583</v>
      </c>
      <c r="H577" t="s">
        <v>222</v>
      </c>
      <c r="I577" t="s">
        <v>1584</v>
      </c>
      <c r="J577" s="9" t="s">
        <v>26</v>
      </c>
      <c r="K577" s="9" t="s">
        <v>22</v>
      </c>
      <c r="L577" s="10">
        <v>0.30559999999999998</v>
      </c>
      <c r="M577" s="9">
        <v>108</v>
      </c>
      <c r="N577" s="10">
        <v>0.23200000000000001</v>
      </c>
      <c r="O577" s="10">
        <v>0.20899999999999999</v>
      </c>
      <c r="P577" s="10">
        <v>0.23400000000000001</v>
      </c>
      <c r="Q577" s="10">
        <v>0.23899999999999999</v>
      </c>
      <c r="R577" s="10">
        <v>0.30199999999999999</v>
      </c>
    </row>
    <row r="578" spans="1:23" x14ac:dyDescent="0.35">
      <c r="A578" s="7"/>
      <c r="B578" s="8">
        <v>19</v>
      </c>
      <c r="C578" t="s">
        <v>1585</v>
      </c>
      <c r="D578" s="8">
        <v>41524153</v>
      </c>
      <c r="E578" s="8">
        <f t="shared" si="17"/>
        <v>41018248</v>
      </c>
      <c r="F578" t="s">
        <v>1586</v>
      </c>
      <c r="G578" t="s">
        <v>1587</v>
      </c>
      <c r="H578" t="s">
        <v>222</v>
      </c>
      <c r="I578" t="s">
        <v>1584</v>
      </c>
      <c r="J578" s="9" t="s">
        <v>21</v>
      </c>
      <c r="K578" s="9" t="s">
        <v>22</v>
      </c>
      <c r="L578" s="10">
        <v>0.30909999999999999</v>
      </c>
      <c r="M578" s="9">
        <v>110</v>
      </c>
      <c r="N578" s="10">
        <v>0.23400000000000001</v>
      </c>
      <c r="O578" s="10">
        <v>0.21099999999999999</v>
      </c>
      <c r="P578" s="10">
        <v>0.23699999999999999</v>
      </c>
      <c r="Q578" s="10">
        <v>0.24</v>
      </c>
      <c r="R578" s="10">
        <v>0.30499999999999999</v>
      </c>
    </row>
    <row r="579" spans="1:23" x14ac:dyDescent="0.35">
      <c r="A579" s="12"/>
      <c r="B579" s="13">
        <v>19</v>
      </c>
      <c r="C579" s="14" t="s">
        <v>1588</v>
      </c>
      <c r="D579" s="13">
        <v>41524203</v>
      </c>
      <c r="E579" s="13">
        <f t="shared" si="17"/>
        <v>41018298</v>
      </c>
      <c r="F579" s="14" t="s">
        <v>1589</v>
      </c>
      <c r="G579" s="14" t="s">
        <v>1590</v>
      </c>
      <c r="H579" s="14" t="s">
        <v>222</v>
      </c>
      <c r="I579" s="14" t="s">
        <v>249</v>
      </c>
      <c r="J579" s="16" t="s">
        <v>26</v>
      </c>
      <c r="K579" s="16" t="s">
        <v>21</v>
      </c>
      <c r="L579" s="15">
        <v>9.0910000000000001E-3</v>
      </c>
      <c r="M579" s="16">
        <v>110</v>
      </c>
      <c r="N579" s="15">
        <v>2E-3</v>
      </c>
      <c r="O579" s="17">
        <v>0</v>
      </c>
      <c r="P579" s="15">
        <v>8.0000000000000002E-3</v>
      </c>
      <c r="Q579" s="17">
        <v>0</v>
      </c>
      <c r="R579" s="17">
        <v>0</v>
      </c>
    </row>
    <row r="580" spans="1:23" x14ac:dyDescent="0.35">
      <c r="A580" s="7" t="s">
        <v>1591</v>
      </c>
      <c r="B580" s="8">
        <v>19</v>
      </c>
      <c r="C580" t="s">
        <v>1592</v>
      </c>
      <c r="D580" s="8">
        <v>41600054</v>
      </c>
      <c r="E580" s="8">
        <v>41094149</v>
      </c>
      <c r="F580" t="s">
        <v>1592</v>
      </c>
      <c r="G580" t="s">
        <v>1593</v>
      </c>
      <c r="H580" t="s">
        <v>19</v>
      </c>
      <c r="I580" t="s">
        <v>249</v>
      </c>
      <c r="J580" s="9" t="s">
        <v>22</v>
      </c>
      <c r="K580" s="9" t="s">
        <v>26</v>
      </c>
      <c r="L580" s="10">
        <v>3.6360000000000003E-2</v>
      </c>
      <c r="M580" s="9">
        <v>110</v>
      </c>
      <c r="N580" s="10">
        <v>6.0999999999999999E-2</v>
      </c>
      <c r="O580" s="10">
        <v>7.1999999999999995E-2</v>
      </c>
      <c r="P580" s="10">
        <v>0.11899999999999999</v>
      </c>
      <c r="Q580" s="10">
        <v>4.5999999999999999E-2</v>
      </c>
      <c r="R580" s="10">
        <v>4.0000000000000001E-3</v>
      </c>
    </row>
    <row r="581" spans="1:23" x14ac:dyDescent="0.35">
      <c r="A581" t="s">
        <v>1594</v>
      </c>
      <c r="B581" s="8">
        <v>19</v>
      </c>
      <c r="C581" t="s">
        <v>1595</v>
      </c>
      <c r="D581" s="8">
        <v>41600254</v>
      </c>
      <c r="E581" s="8">
        <v>41094349</v>
      </c>
      <c r="F581" t="s">
        <v>1596</v>
      </c>
      <c r="G581" t="s">
        <v>1597</v>
      </c>
      <c r="H581" t="s">
        <v>1598</v>
      </c>
      <c r="I581" t="s">
        <v>249</v>
      </c>
      <c r="J581" s="9" t="s">
        <v>22</v>
      </c>
      <c r="K581" s="9" t="s">
        <v>26</v>
      </c>
      <c r="L581" s="10">
        <v>1.8180000000000002E-2</v>
      </c>
      <c r="M581" s="9">
        <v>110</v>
      </c>
      <c r="N581" s="10">
        <v>8.0000000000000002E-3</v>
      </c>
      <c r="O581" s="11">
        <v>0</v>
      </c>
      <c r="P581" s="10">
        <v>3.1E-2</v>
      </c>
      <c r="Q581" s="11">
        <v>0</v>
      </c>
      <c r="R581" s="11">
        <v>0</v>
      </c>
    </row>
    <row r="582" spans="1:23" x14ac:dyDescent="0.35">
      <c r="A582" s="31" t="s">
        <v>1599</v>
      </c>
      <c r="B582" s="32">
        <v>22</v>
      </c>
      <c r="C582" s="33" t="s">
        <v>1600</v>
      </c>
      <c r="D582" s="32">
        <v>42522613</v>
      </c>
      <c r="E582" s="32">
        <f>D582-396002</f>
        <v>42126611</v>
      </c>
      <c r="F582" s="32" t="s">
        <v>1601</v>
      </c>
      <c r="G582" s="32" t="s">
        <v>1602</v>
      </c>
      <c r="H582" s="32" t="s">
        <v>1603</v>
      </c>
      <c r="I582" s="32" t="s">
        <v>755</v>
      </c>
      <c r="J582" s="34" t="s">
        <v>21</v>
      </c>
      <c r="K582" s="34" t="s">
        <v>26</v>
      </c>
      <c r="L582" s="35">
        <v>0.37959999999999999</v>
      </c>
      <c r="M582" s="34">
        <v>108</v>
      </c>
      <c r="N582" s="35">
        <v>0.40100000000000002</v>
      </c>
      <c r="O582" s="35">
        <v>0.45400000000000001</v>
      </c>
      <c r="P582" s="35">
        <v>0.32400000000000001</v>
      </c>
      <c r="Q582" s="35">
        <v>0.47199999999999998</v>
      </c>
      <c r="R582" s="35">
        <v>0.29599999999999999</v>
      </c>
    </row>
    <row r="583" spans="1:23" x14ac:dyDescent="0.35">
      <c r="A583" s="14" t="s">
        <v>1604</v>
      </c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  <c r="R583" s="14"/>
    </row>
    <row r="584" spans="1:23" x14ac:dyDescent="0.35">
      <c r="A584" s="7" t="s">
        <v>1605</v>
      </c>
      <c r="B584" s="8" t="s">
        <v>1606</v>
      </c>
      <c r="C584" t="s">
        <v>1607</v>
      </c>
      <c r="D584" s="8">
        <v>43540295</v>
      </c>
      <c r="E584" s="8">
        <f>D584+140752</f>
        <v>43681047</v>
      </c>
      <c r="F584" t="s">
        <v>1607</v>
      </c>
      <c r="G584" s="8" t="s">
        <v>1608</v>
      </c>
      <c r="H584" s="8" t="s">
        <v>19</v>
      </c>
      <c r="I584" s="8" t="s">
        <v>391</v>
      </c>
      <c r="J584" s="9" t="s">
        <v>22</v>
      </c>
      <c r="K584" s="9" t="s">
        <v>21</v>
      </c>
      <c r="L584" s="10">
        <v>0.48180000000000001</v>
      </c>
      <c r="M584" s="9">
        <v>110</v>
      </c>
      <c r="N584" s="10">
        <v>0.41599999999999998</v>
      </c>
      <c r="O584" s="10">
        <v>0.29599999999999999</v>
      </c>
      <c r="P584" s="10">
        <v>0.28199999999999997</v>
      </c>
      <c r="Q584" s="10">
        <v>0.65900000000000003</v>
      </c>
      <c r="R584" s="10">
        <v>0.57199999999999995</v>
      </c>
    </row>
    <row r="585" spans="1:23" x14ac:dyDescent="0.35">
      <c r="A585" t="s">
        <v>1609</v>
      </c>
      <c r="B585" s="8" t="s">
        <v>1606</v>
      </c>
      <c r="C585" t="s">
        <v>1610</v>
      </c>
      <c r="D585" s="8">
        <v>43567173</v>
      </c>
      <c r="E585" s="8">
        <v>43707926</v>
      </c>
      <c r="F585" t="s">
        <v>1611</v>
      </c>
      <c r="G585" s="8" t="s">
        <v>1612</v>
      </c>
      <c r="H585" s="8" t="s">
        <v>19</v>
      </c>
      <c r="I585" s="8" t="s">
        <v>391</v>
      </c>
      <c r="J585" s="9" t="s">
        <v>22</v>
      </c>
      <c r="K585" s="9" t="s">
        <v>21</v>
      </c>
      <c r="L585" s="10">
        <v>0.2636</v>
      </c>
      <c r="M585" s="9">
        <v>110</v>
      </c>
      <c r="N585" s="10">
        <v>0.155</v>
      </c>
      <c r="O585" s="10">
        <v>3.0000000000000001E-3</v>
      </c>
      <c r="P585" s="10">
        <v>0.54600000000000004</v>
      </c>
      <c r="Q585" s="10">
        <v>1.0999999999999999E-2</v>
      </c>
      <c r="R585" s="9">
        <v>0</v>
      </c>
    </row>
    <row r="586" spans="1:23" x14ac:dyDescent="0.35">
      <c r="A586" s="7"/>
      <c r="B586" s="8" t="s">
        <v>1606</v>
      </c>
      <c r="C586" t="s">
        <v>1613</v>
      </c>
      <c r="D586" s="8">
        <v>43571197</v>
      </c>
      <c r="E586" s="8">
        <f>D586+140753</f>
        <v>43711950</v>
      </c>
      <c r="F586" t="s">
        <v>1613</v>
      </c>
      <c r="G586" s="8" t="s">
        <v>1614</v>
      </c>
      <c r="H586" t="s">
        <v>1615</v>
      </c>
      <c r="I586" s="8" t="s">
        <v>391</v>
      </c>
      <c r="J586" s="9" t="s">
        <v>26</v>
      </c>
      <c r="K586" s="9" t="s">
        <v>22</v>
      </c>
      <c r="L586" s="10">
        <v>0.2455</v>
      </c>
      <c r="M586" s="9">
        <v>110</v>
      </c>
      <c r="N586" s="10">
        <v>0.157</v>
      </c>
      <c r="O586" s="10">
        <v>0.04</v>
      </c>
      <c r="P586" s="10">
        <v>0.50600000000000001</v>
      </c>
      <c r="Q586" s="10">
        <v>2.5999999999999999E-2</v>
      </c>
      <c r="R586" s="11">
        <v>0</v>
      </c>
    </row>
    <row r="587" spans="1:23" x14ac:dyDescent="0.35">
      <c r="A587" s="7"/>
      <c r="B587" s="8" t="s">
        <v>1606</v>
      </c>
      <c r="C587" t="s">
        <v>1616</v>
      </c>
      <c r="D587" s="8">
        <v>43587868</v>
      </c>
      <c r="E587" s="8">
        <f t="shared" ref="E587:E590" si="18">D587+140753</f>
        <v>43728621</v>
      </c>
      <c r="F587" t="s">
        <v>1616</v>
      </c>
      <c r="G587" s="8" t="s">
        <v>1617</v>
      </c>
      <c r="H587" s="8" t="s">
        <v>19</v>
      </c>
      <c r="I587" s="8" t="s">
        <v>391</v>
      </c>
      <c r="J587" s="9" t="s">
        <v>22</v>
      </c>
      <c r="K587" s="9" t="s">
        <v>21</v>
      </c>
      <c r="L587" s="10">
        <v>0.28699999999999998</v>
      </c>
      <c r="M587" s="9">
        <v>108</v>
      </c>
      <c r="N587" s="10">
        <v>0.45900000000000002</v>
      </c>
      <c r="O587" s="10">
        <v>0.67400000000000004</v>
      </c>
      <c r="P587" s="10">
        <v>0.31900000000000001</v>
      </c>
      <c r="Q587" s="10">
        <v>0.32600000000000001</v>
      </c>
      <c r="R587" s="10">
        <v>0.42499999999999999</v>
      </c>
    </row>
    <row r="588" spans="1:23" x14ac:dyDescent="0.35">
      <c r="A588" s="7"/>
      <c r="B588" s="8" t="s">
        <v>1606</v>
      </c>
      <c r="C588" t="s">
        <v>1618</v>
      </c>
      <c r="D588" s="8">
        <v>43588676</v>
      </c>
      <c r="E588" s="8">
        <f t="shared" si="18"/>
        <v>43729429</v>
      </c>
      <c r="F588" t="s">
        <v>1618</v>
      </c>
      <c r="G588" s="8" t="s">
        <v>1619</v>
      </c>
      <c r="H588" s="8" t="s">
        <v>19</v>
      </c>
      <c r="I588" s="8" t="s">
        <v>391</v>
      </c>
      <c r="J588" s="9" t="s">
        <v>22</v>
      </c>
      <c r="K588" s="9" t="s">
        <v>21</v>
      </c>
      <c r="L588" s="10">
        <v>8.1820000000000004E-2</v>
      </c>
      <c r="M588" s="9">
        <v>110</v>
      </c>
      <c r="N588" s="10">
        <v>8.2000000000000003E-2</v>
      </c>
      <c r="O588" s="10">
        <v>1E-3</v>
      </c>
      <c r="P588" s="10">
        <v>0.29599999999999999</v>
      </c>
      <c r="Q588" s="11">
        <v>0</v>
      </c>
      <c r="R588" s="9">
        <v>0</v>
      </c>
    </row>
    <row r="589" spans="1:23" x14ac:dyDescent="0.35">
      <c r="A589" s="18"/>
      <c r="B589" s="19" t="s">
        <v>1606</v>
      </c>
      <c r="C589" s="20" t="s">
        <v>1620</v>
      </c>
      <c r="D589" s="19">
        <v>43591036</v>
      </c>
      <c r="E589" s="19">
        <f t="shared" si="18"/>
        <v>43731789</v>
      </c>
      <c r="F589" s="20" t="s">
        <v>1621</v>
      </c>
      <c r="G589" s="19" t="s">
        <v>1622</v>
      </c>
      <c r="H589" s="20" t="s">
        <v>1623</v>
      </c>
      <c r="I589" s="19" t="s">
        <v>391</v>
      </c>
      <c r="J589" s="21" t="s">
        <v>26</v>
      </c>
      <c r="K589" s="21" t="s">
        <v>22</v>
      </c>
      <c r="L589" s="22">
        <v>0.4</v>
      </c>
      <c r="M589" s="21">
        <v>110</v>
      </c>
      <c r="N589" s="22">
        <v>0.375</v>
      </c>
      <c r="O589" s="22">
        <v>0.28699999999999998</v>
      </c>
      <c r="P589" s="22">
        <v>0.13800000000000001</v>
      </c>
      <c r="Q589" s="22">
        <v>0.64800000000000002</v>
      </c>
      <c r="R589" s="22">
        <v>0.57499283051333516</v>
      </c>
      <c r="S589" s="20"/>
      <c r="T589" s="20" t="s">
        <v>1664</v>
      </c>
      <c r="U589" s="20"/>
      <c r="V589" s="20"/>
      <c r="W589" s="20"/>
    </row>
    <row r="590" spans="1:23" x14ac:dyDescent="0.35">
      <c r="A590" s="12"/>
      <c r="B590" s="13" t="s">
        <v>1606</v>
      </c>
      <c r="C590" s="14" t="s">
        <v>1624</v>
      </c>
      <c r="D590" s="13">
        <v>43603391</v>
      </c>
      <c r="E590" s="13">
        <f t="shared" si="18"/>
        <v>43744144</v>
      </c>
      <c r="F590" s="14" t="s">
        <v>1624</v>
      </c>
      <c r="G590" s="13" t="s">
        <v>1625</v>
      </c>
      <c r="H590" s="14" t="s">
        <v>1626</v>
      </c>
      <c r="I590" s="13" t="s">
        <v>391</v>
      </c>
      <c r="J590" s="16" t="s">
        <v>22</v>
      </c>
      <c r="K590" s="16" t="s">
        <v>21</v>
      </c>
      <c r="L590" s="15">
        <v>0.42730000000000001</v>
      </c>
      <c r="M590" s="16">
        <v>110</v>
      </c>
      <c r="N590" s="15">
        <v>0.44800000000000001</v>
      </c>
      <c r="O590" s="15">
        <v>0.29199999999999998</v>
      </c>
      <c r="P590" s="15">
        <v>0.35699999999999998</v>
      </c>
      <c r="Q590" s="15">
        <v>0.64800000000000002</v>
      </c>
      <c r="R590" s="15">
        <v>0.57599999999999996</v>
      </c>
    </row>
    <row r="591" spans="1:23" x14ac:dyDescent="0.35">
      <c r="A591" s="7" t="s">
        <v>1627</v>
      </c>
      <c r="B591" s="8" t="s">
        <v>1606</v>
      </c>
      <c r="C591" t="s">
        <v>1628</v>
      </c>
      <c r="D591" s="8">
        <v>43626085</v>
      </c>
      <c r="E591" s="8">
        <f>D591+140753</f>
        <v>43766838</v>
      </c>
      <c r="F591" t="s">
        <v>1628</v>
      </c>
      <c r="G591" s="8" t="s">
        <v>1629</v>
      </c>
      <c r="H591" s="8" t="s">
        <v>222</v>
      </c>
      <c r="I591" s="8" t="s">
        <v>391</v>
      </c>
      <c r="J591" s="9" t="s">
        <v>21</v>
      </c>
      <c r="K591" s="9" t="s">
        <v>22</v>
      </c>
      <c r="L591" s="10">
        <v>0.2636</v>
      </c>
      <c r="M591" s="9">
        <v>110</v>
      </c>
      <c r="N591" s="10">
        <v>0.10100000000000001</v>
      </c>
      <c r="O591" s="10">
        <v>5.0000000000000001E-3</v>
      </c>
      <c r="P591" s="10">
        <v>4.2999999999999997E-2</v>
      </c>
      <c r="Q591" s="10">
        <v>0.223</v>
      </c>
      <c r="R591" s="10">
        <v>0.16900000000000001</v>
      </c>
    </row>
    <row r="592" spans="1:23" x14ac:dyDescent="0.35">
      <c r="A592" t="s">
        <v>1630</v>
      </c>
      <c r="B592" s="8" t="s">
        <v>1606</v>
      </c>
      <c r="C592" t="s">
        <v>1631</v>
      </c>
      <c r="D592" s="8">
        <v>43626136</v>
      </c>
      <c r="E592" s="8">
        <f t="shared" ref="E592:E597" si="19">D592+140753</f>
        <v>43766889</v>
      </c>
      <c r="F592" t="s">
        <v>1631</v>
      </c>
      <c r="G592" s="8" t="s">
        <v>1632</v>
      </c>
      <c r="H592" s="8" t="s">
        <v>222</v>
      </c>
      <c r="I592" s="8" t="s">
        <v>391</v>
      </c>
      <c r="J592" s="9" t="s">
        <v>21</v>
      </c>
      <c r="K592" s="9" t="s">
        <v>22</v>
      </c>
      <c r="L592" s="10">
        <v>0.2636</v>
      </c>
      <c r="M592" s="9">
        <v>110</v>
      </c>
      <c r="N592" s="10">
        <v>0.13400000000000001</v>
      </c>
      <c r="O592" s="9">
        <v>5.0000000000000001E-3</v>
      </c>
      <c r="P592" s="9">
        <v>0.161</v>
      </c>
      <c r="Q592" s="10">
        <v>0.223</v>
      </c>
      <c r="R592" s="9">
        <v>0.16900000000000001</v>
      </c>
    </row>
    <row r="593" spans="1:18" x14ac:dyDescent="0.35">
      <c r="A593" s="7"/>
      <c r="B593" s="8" t="s">
        <v>1606</v>
      </c>
      <c r="C593" t="s">
        <v>1633</v>
      </c>
      <c r="D593" s="8">
        <v>43626481</v>
      </c>
      <c r="E593" s="8">
        <f t="shared" si="19"/>
        <v>43767234</v>
      </c>
      <c r="F593" t="s">
        <v>1633</v>
      </c>
      <c r="G593" s="8" t="s">
        <v>1634</v>
      </c>
      <c r="H593" s="8" t="s">
        <v>222</v>
      </c>
      <c r="I593" s="8" t="s">
        <v>391</v>
      </c>
      <c r="J593" s="9" t="s">
        <v>21</v>
      </c>
      <c r="K593" s="9" t="s">
        <v>22</v>
      </c>
      <c r="L593" s="10">
        <v>0.2636</v>
      </c>
      <c r="M593" s="9">
        <v>110</v>
      </c>
      <c r="N593" s="10">
        <v>0.10100000000000001</v>
      </c>
      <c r="O593" s="10">
        <v>4.0000000000000001E-3</v>
      </c>
      <c r="P593" s="10">
        <v>4.2999999999999997E-2</v>
      </c>
      <c r="Q593" s="10">
        <v>0.221</v>
      </c>
      <c r="R593" s="10">
        <v>0.16900000000000001</v>
      </c>
    </row>
    <row r="594" spans="1:18" x14ac:dyDescent="0.35">
      <c r="A594" s="7"/>
      <c r="B594" s="8" t="s">
        <v>1606</v>
      </c>
      <c r="C594" t="s">
        <v>1635</v>
      </c>
      <c r="D594" s="8">
        <v>43626496</v>
      </c>
      <c r="E594" s="8">
        <f t="shared" si="19"/>
        <v>43767249</v>
      </c>
      <c r="F594" t="s">
        <v>1635</v>
      </c>
      <c r="G594" s="8" t="s">
        <v>1636</v>
      </c>
      <c r="H594" s="8" t="s">
        <v>222</v>
      </c>
      <c r="I594" s="8" t="s">
        <v>391</v>
      </c>
      <c r="J594" s="9" t="s">
        <v>21</v>
      </c>
      <c r="K594" s="9" t="s">
        <v>22</v>
      </c>
      <c r="L594" s="10">
        <v>0.1</v>
      </c>
      <c r="M594" s="9">
        <v>110</v>
      </c>
      <c r="N594" s="10">
        <v>6.3E-2</v>
      </c>
      <c r="O594" s="10">
        <v>1E-3</v>
      </c>
      <c r="P594" s="10">
        <v>0.22700000000000001</v>
      </c>
      <c r="Q594" s="11">
        <v>0</v>
      </c>
      <c r="R594" s="11">
        <v>0</v>
      </c>
    </row>
    <row r="595" spans="1:18" x14ac:dyDescent="0.35">
      <c r="A595" s="7"/>
      <c r="B595" s="8" t="s">
        <v>1606</v>
      </c>
      <c r="C595" t="s">
        <v>1637</v>
      </c>
      <c r="D595" s="8">
        <v>43626815</v>
      </c>
      <c r="E595" s="8">
        <f t="shared" si="19"/>
        <v>43767568</v>
      </c>
      <c r="F595" t="s">
        <v>1638</v>
      </c>
      <c r="G595" s="8" t="s">
        <v>1639</v>
      </c>
      <c r="H595" s="8" t="s">
        <v>1640</v>
      </c>
      <c r="I595" s="8" t="s">
        <v>391</v>
      </c>
      <c r="J595" s="9" t="s">
        <v>22</v>
      </c>
      <c r="K595" s="9" t="s">
        <v>21</v>
      </c>
      <c r="L595" s="10">
        <v>0.2636</v>
      </c>
      <c r="M595" s="9">
        <v>110</v>
      </c>
      <c r="N595" s="10">
        <v>0.10100000000000001</v>
      </c>
      <c r="O595" s="10">
        <v>4.0000000000000001E-3</v>
      </c>
      <c r="P595" s="10">
        <v>4.2999999999999997E-2</v>
      </c>
      <c r="Q595" s="10">
        <v>0.221</v>
      </c>
      <c r="R595" s="10">
        <v>0.16900000000000001</v>
      </c>
    </row>
    <row r="596" spans="1:18" x14ac:dyDescent="0.35">
      <c r="A596" s="7"/>
      <c r="B596" s="8" t="s">
        <v>1606</v>
      </c>
      <c r="C596" t="s">
        <v>1641</v>
      </c>
      <c r="D596" s="8">
        <v>43633740</v>
      </c>
      <c r="E596" s="8">
        <f t="shared" si="19"/>
        <v>43774493</v>
      </c>
      <c r="F596" t="s">
        <v>1641</v>
      </c>
      <c r="G596" s="8" t="s">
        <v>1642</v>
      </c>
      <c r="H596" s="8" t="s">
        <v>19</v>
      </c>
      <c r="I596" s="8" t="s">
        <v>391</v>
      </c>
      <c r="J596" s="9" t="s">
        <v>22</v>
      </c>
      <c r="K596" s="9" t="s">
        <v>21</v>
      </c>
      <c r="L596" s="10">
        <v>0.35449999999999998</v>
      </c>
      <c r="M596" s="9">
        <v>110</v>
      </c>
      <c r="N596" s="10">
        <v>0.26900000000000002</v>
      </c>
      <c r="O596" s="10">
        <v>0.28299999999999997</v>
      </c>
      <c r="P596" s="10">
        <v>0.40500000000000003</v>
      </c>
      <c r="Q596" s="9">
        <v>0.29399999999999998</v>
      </c>
      <c r="R596" s="10">
        <v>0.12</v>
      </c>
    </row>
    <row r="597" spans="1:18" x14ac:dyDescent="0.35">
      <c r="A597" s="12"/>
      <c r="B597" s="13" t="s">
        <v>1606</v>
      </c>
      <c r="C597" s="14" t="s">
        <v>1643</v>
      </c>
      <c r="D597" s="13">
        <v>43665556</v>
      </c>
      <c r="E597" s="13">
        <f t="shared" si="19"/>
        <v>43806309</v>
      </c>
      <c r="F597" s="14" t="s">
        <v>1643</v>
      </c>
      <c r="G597" s="13" t="s">
        <v>1644</v>
      </c>
      <c r="H597" s="13" t="s">
        <v>19</v>
      </c>
      <c r="I597" s="13" t="s">
        <v>391</v>
      </c>
      <c r="J597" s="16" t="s">
        <v>21</v>
      </c>
      <c r="K597" s="16" t="s">
        <v>22</v>
      </c>
      <c r="L597" s="15">
        <v>9.0910000000000001E-3</v>
      </c>
      <c r="M597" s="16">
        <v>110</v>
      </c>
      <c r="N597" s="15">
        <v>1.2E-2</v>
      </c>
      <c r="O597" s="17">
        <v>0</v>
      </c>
      <c r="P597" s="15">
        <v>4.2999999999999997E-2</v>
      </c>
      <c r="Q597" s="16">
        <v>0</v>
      </c>
      <c r="R597" s="16">
        <v>0</v>
      </c>
    </row>
    <row r="598" spans="1:18" ht="16.5" x14ac:dyDescent="0.35">
      <c r="A598" t="s">
        <v>1668</v>
      </c>
      <c r="B598" s="8"/>
      <c r="D598" s="8"/>
      <c r="E598" s="8"/>
      <c r="G598" s="8"/>
      <c r="H598" s="8"/>
      <c r="I598" s="8"/>
      <c r="J598" s="9"/>
      <c r="K598" s="9"/>
      <c r="L598" s="9"/>
      <c r="M598" s="9"/>
      <c r="N598" s="9"/>
      <c r="O598" s="9"/>
      <c r="P598" s="9"/>
      <c r="Q598" s="9"/>
      <c r="R598" s="9"/>
    </row>
    <row r="599" spans="1:18" ht="16.5" x14ac:dyDescent="0.35">
      <c r="A599" s="36" t="s">
        <v>1645</v>
      </c>
      <c r="B599" s="8"/>
      <c r="C599" s="8"/>
      <c r="D599" s="8"/>
      <c r="E599" s="8"/>
      <c r="F599" s="8"/>
      <c r="G599" s="8"/>
      <c r="H599" s="8"/>
      <c r="I599" s="9"/>
      <c r="J599" s="9"/>
      <c r="K599" s="9"/>
      <c r="L599" s="9"/>
      <c r="M599" s="9"/>
      <c r="N599" s="9"/>
      <c r="O599" s="9"/>
      <c r="P599" s="9"/>
      <c r="Q599" s="9"/>
    </row>
    <row r="600" spans="1:18" x14ac:dyDescent="0.35">
      <c r="A600" t="s">
        <v>1646</v>
      </c>
      <c r="B600" s="8"/>
      <c r="D600" s="8"/>
      <c r="E600" s="8"/>
      <c r="G600" s="8"/>
      <c r="H600" s="8"/>
      <c r="I600" s="8"/>
      <c r="J600" s="9"/>
      <c r="K600" s="9"/>
      <c r="L600" s="9"/>
      <c r="M600" s="9"/>
      <c r="N600" s="9"/>
      <c r="O600" s="9"/>
      <c r="P600" s="9"/>
      <c r="Q600" s="9"/>
      <c r="R600" s="9"/>
    </row>
    <row r="601" spans="1:18" x14ac:dyDescent="0.35">
      <c r="A601" t="s">
        <v>1647</v>
      </c>
      <c r="B601" s="8"/>
      <c r="D601" s="8"/>
      <c r="E601" s="8"/>
      <c r="G601" s="8"/>
      <c r="H601" s="8"/>
      <c r="I601" s="8"/>
      <c r="J601" s="9"/>
      <c r="K601" s="9"/>
      <c r="L601" s="9"/>
      <c r="M601" s="9"/>
      <c r="N601" s="9"/>
      <c r="O601" s="9"/>
      <c r="P601" s="9"/>
      <c r="Q601" s="9"/>
      <c r="R601" s="9"/>
    </row>
    <row r="602" spans="1:18" ht="16.5" x14ac:dyDescent="0.35">
      <c r="A602" t="s">
        <v>1648</v>
      </c>
    </row>
    <row r="603" spans="1:18" x14ac:dyDescent="0.35">
      <c r="A603" t="s">
        <v>1667</v>
      </c>
      <c r="B603" s="8"/>
      <c r="D603" s="8"/>
      <c r="E603" s="8"/>
      <c r="G603" s="8"/>
      <c r="H603" s="8"/>
      <c r="I603" s="8"/>
      <c r="J603" s="9"/>
      <c r="K603" s="9"/>
      <c r="L603" s="9"/>
      <c r="M603" s="9"/>
      <c r="N603" s="9"/>
      <c r="O603" s="9"/>
      <c r="P603" s="9"/>
      <c r="Q603" s="9"/>
      <c r="R603" s="9"/>
    </row>
    <row r="604" spans="1:18" x14ac:dyDescent="0.35">
      <c r="A604" t="s">
        <v>1649</v>
      </c>
      <c r="B604" s="8"/>
      <c r="D604" s="8"/>
      <c r="E604" s="8"/>
      <c r="G604" s="8"/>
      <c r="H604" s="8"/>
      <c r="I604" s="8"/>
      <c r="J604" s="9"/>
      <c r="K604" s="9"/>
      <c r="L604" s="9"/>
      <c r="M604" s="9"/>
      <c r="N604" s="9"/>
      <c r="O604" s="9"/>
      <c r="P604" s="9"/>
      <c r="Q604" s="9"/>
      <c r="R604" s="9"/>
    </row>
    <row r="605" spans="1:18" x14ac:dyDescent="0.35">
      <c r="A605" t="s">
        <v>1650</v>
      </c>
      <c r="B605" s="8"/>
      <c r="D605" s="8"/>
      <c r="E605" s="8"/>
      <c r="G605" s="8"/>
      <c r="H605" s="8"/>
      <c r="I605" s="8"/>
      <c r="J605" s="9"/>
      <c r="K605" s="9"/>
      <c r="L605" s="9"/>
      <c r="M605" s="9"/>
      <c r="N605" s="9"/>
      <c r="O605" s="9"/>
      <c r="P605" s="9"/>
      <c r="Q605" s="9"/>
      <c r="R605" s="9"/>
    </row>
    <row r="606" spans="1:18" x14ac:dyDescent="0.35">
      <c r="A606" t="s">
        <v>1651</v>
      </c>
      <c r="B606" s="8"/>
      <c r="D606" s="8"/>
      <c r="E606" s="8"/>
      <c r="G606" s="8"/>
      <c r="H606" s="8"/>
      <c r="I606" s="8"/>
      <c r="J606" s="9"/>
      <c r="K606" s="9"/>
      <c r="L606" s="9"/>
      <c r="M606" s="9"/>
      <c r="N606" s="9"/>
      <c r="O606" s="9"/>
      <c r="P606" s="9"/>
      <c r="Q606" s="9"/>
      <c r="R606" s="9"/>
    </row>
    <row r="607" spans="1:18" x14ac:dyDescent="0.35">
      <c r="A607" t="s">
        <v>1652</v>
      </c>
      <c r="B607" s="8"/>
      <c r="D607" s="8"/>
      <c r="E607" s="8"/>
      <c r="G607" s="8"/>
      <c r="H607" s="8"/>
      <c r="I607" s="8"/>
      <c r="J607" s="9"/>
      <c r="K607" s="9"/>
      <c r="L607" s="9"/>
      <c r="M607" s="9"/>
      <c r="N607" s="9"/>
      <c r="O607" s="9"/>
      <c r="P607" s="9"/>
      <c r="Q607" s="9"/>
      <c r="R607" s="9"/>
    </row>
    <row r="608" spans="1:18" x14ac:dyDescent="0.35">
      <c r="A608" t="s">
        <v>1653</v>
      </c>
      <c r="B608" s="8"/>
      <c r="D608" s="8"/>
      <c r="E608" s="8"/>
      <c r="G608" s="8"/>
      <c r="H608" s="8"/>
      <c r="I608" s="8"/>
      <c r="J608" s="9"/>
      <c r="K608" s="9"/>
      <c r="L608" s="9"/>
      <c r="M608" s="9"/>
      <c r="N608" s="9"/>
      <c r="O608" s="9"/>
      <c r="P608" s="9"/>
      <c r="Q608" s="9"/>
      <c r="R608" s="9"/>
    </row>
    <row r="609" spans="1:18" x14ac:dyDescent="0.35">
      <c r="A609" t="s">
        <v>1654</v>
      </c>
      <c r="B609" s="8"/>
      <c r="D609" s="8"/>
      <c r="E609" s="8"/>
      <c r="G609" s="8"/>
      <c r="H609" s="8"/>
      <c r="I609" s="8"/>
      <c r="J609" s="9"/>
      <c r="K609" s="9"/>
      <c r="L609" s="9"/>
      <c r="M609" s="9"/>
      <c r="N609" s="9"/>
      <c r="O609" s="9"/>
      <c r="P609" s="9"/>
      <c r="Q609" s="9"/>
      <c r="R609" s="9"/>
    </row>
    <row r="610" spans="1:18" x14ac:dyDescent="0.35">
      <c r="A610" s="8" t="s">
        <v>1655</v>
      </c>
      <c r="B610" s="8"/>
      <c r="C610" s="8"/>
      <c r="D610" s="8"/>
      <c r="E610" s="8"/>
      <c r="F610" s="8"/>
      <c r="G610" s="8"/>
      <c r="H610" s="8"/>
      <c r="I610" s="9"/>
      <c r="J610" s="9"/>
      <c r="K610" s="9"/>
      <c r="L610" s="9"/>
      <c r="M610" s="9"/>
      <c r="N610" s="9"/>
      <c r="O610" s="9"/>
      <c r="P610" s="9"/>
      <c r="Q610" s="9"/>
    </row>
    <row r="611" spans="1:18" x14ac:dyDescent="0.35">
      <c r="A611" s="8" t="s">
        <v>1665</v>
      </c>
      <c r="B611" s="8"/>
      <c r="C611" s="8"/>
      <c r="D611" s="8"/>
      <c r="E611" s="8"/>
      <c r="F611" s="8"/>
      <c r="G611" s="8"/>
      <c r="H611" s="8"/>
      <c r="I611" s="9"/>
      <c r="J611" s="9"/>
      <c r="K611" s="9"/>
      <c r="L611" s="9"/>
      <c r="M611" s="9"/>
      <c r="N611" s="9"/>
      <c r="O611" s="9"/>
      <c r="P611" s="9"/>
      <c r="Q611" s="9"/>
    </row>
    <row r="612" spans="1:18" x14ac:dyDescent="0.35">
      <c r="A612" s="8" t="s">
        <v>1656</v>
      </c>
      <c r="B612" s="8"/>
      <c r="C612" s="8"/>
      <c r="D612" s="8"/>
      <c r="E612" s="8"/>
      <c r="F612" s="8"/>
      <c r="G612" s="8"/>
      <c r="H612" s="8"/>
      <c r="I612" s="9"/>
      <c r="J612" s="9"/>
      <c r="K612" s="9"/>
      <c r="L612" s="9"/>
      <c r="M612" s="9"/>
      <c r="N612" s="9"/>
      <c r="O612" s="9"/>
      <c r="P612" s="9"/>
      <c r="Q612" s="9"/>
    </row>
    <row r="613" spans="1:18" x14ac:dyDescent="0.35">
      <c r="A613" s="8" t="s">
        <v>1658</v>
      </c>
      <c r="B613" s="8"/>
      <c r="C613" s="8"/>
      <c r="D613" s="8"/>
      <c r="E613" s="8"/>
      <c r="F613" s="8"/>
      <c r="G613" s="8"/>
      <c r="H613" s="8"/>
      <c r="I613" s="9"/>
      <c r="J613" s="9"/>
      <c r="K613" s="9"/>
      <c r="L613" s="9"/>
      <c r="M613" s="9"/>
      <c r="N613" s="9"/>
      <c r="O613" s="9"/>
      <c r="P613" s="9"/>
      <c r="Q613" s="9"/>
    </row>
    <row r="614" spans="1:18" x14ac:dyDescent="0.35">
      <c r="A614" t="s">
        <v>1670</v>
      </c>
    </row>
  </sheetData>
  <conditionalFormatting sqref="D3">
    <cfRule type="duplicateValues" dxfId="27" priority="15"/>
  </conditionalFormatting>
  <conditionalFormatting sqref="D4:D67">
    <cfRule type="duplicateValues" dxfId="26" priority="16"/>
  </conditionalFormatting>
  <conditionalFormatting sqref="D68:D69">
    <cfRule type="duplicateValues" dxfId="25" priority="14"/>
  </conditionalFormatting>
  <conditionalFormatting sqref="D70:D80">
    <cfRule type="duplicateValues" dxfId="24" priority="17"/>
  </conditionalFormatting>
  <conditionalFormatting sqref="D81:D90">
    <cfRule type="duplicateValues" dxfId="23" priority="13"/>
  </conditionalFormatting>
  <conditionalFormatting sqref="D91:D117">
    <cfRule type="duplicateValues" dxfId="22" priority="18"/>
  </conditionalFormatting>
  <conditionalFormatting sqref="D118:D136">
    <cfRule type="duplicateValues" dxfId="21" priority="12"/>
  </conditionalFormatting>
  <conditionalFormatting sqref="D137:D196">
    <cfRule type="duplicateValues" dxfId="20" priority="19"/>
  </conditionalFormatting>
  <conditionalFormatting sqref="D197:D274">
    <cfRule type="duplicateValues" dxfId="19" priority="20"/>
  </conditionalFormatting>
  <conditionalFormatting sqref="D275:D285">
    <cfRule type="duplicateValues" dxfId="18" priority="11"/>
  </conditionalFormatting>
  <conditionalFormatting sqref="D286:D298">
    <cfRule type="duplicateValues" dxfId="17" priority="21"/>
  </conditionalFormatting>
  <conditionalFormatting sqref="D299:D313">
    <cfRule type="duplicateValues" dxfId="16" priority="22"/>
  </conditionalFormatting>
  <conditionalFormatting sqref="D314:D335">
    <cfRule type="duplicateValues" dxfId="15" priority="23"/>
  </conditionalFormatting>
  <conditionalFormatting sqref="D336:D355">
    <cfRule type="duplicateValues" dxfId="14" priority="10"/>
  </conditionalFormatting>
  <conditionalFormatting sqref="D356:D374">
    <cfRule type="duplicateValues" dxfId="13" priority="9"/>
  </conditionalFormatting>
  <conditionalFormatting sqref="D375:D399">
    <cfRule type="duplicateValues" dxfId="12" priority="24"/>
  </conditionalFormatting>
  <conditionalFormatting sqref="D400:D451">
    <cfRule type="duplicateValues" dxfId="11" priority="25"/>
  </conditionalFormatting>
  <conditionalFormatting sqref="D452:D536">
    <cfRule type="duplicateValues" dxfId="10" priority="26"/>
  </conditionalFormatting>
  <conditionalFormatting sqref="D537:D542">
    <cfRule type="duplicateValues" dxfId="9" priority="8"/>
  </conditionalFormatting>
  <conditionalFormatting sqref="D543:D546">
    <cfRule type="duplicateValues" dxfId="8" priority="7"/>
  </conditionalFormatting>
  <conditionalFormatting sqref="D547:D579">
    <cfRule type="duplicateValues" dxfId="7" priority="27"/>
  </conditionalFormatting>
  <conditionalFormatting sqref="D580:D581">
    <cfRule type="duplicateValues" dxfId="6" priority="5"/>
  </conditionalFormatting>
  <conditionalFormatting sqref="D582">
    <cfRule type="duplicateValues" dxfId="5" priority="4"/>
  </conditionalFormatting>
  <conditionalFormatting sqref="D584:D590">
    <cfRule type="duplicateValues" dxfId="4" priority="3"/>
  </conditionalFormatting>
  <conditionalFormatting sqref="D591:D597">
    <cfRule type="duplicateValues" dxfId="3" priority="2"/>
  </conditionalFormatting>
  <conditionalFormatting sqref="D610:D613 D599">
    <cfRule type="duplicateValues" dxfId="2" priority="1"/>
  </conditionalFormatting>
  <conditionalFormatting sqref="G548:G557 G547:I547 G559:G579">
    <cfRule type="expression" dxfId="1" priority="28">
      <formula>MATCH(G547,$B$3:$B$8399,0)</formula>
    </cfRule>
    <cfRule type="expression" dxfId="0" priority="29">
      <formula>MATCH(G547,$D$3:$D$8399,0)</formula>
    </cfRule>
  </conditionalFormatting>
  <conditionalFormatting sqref="G555">
    <cfRule type="colorScale" priority="6">
      <colorScale>
        <cfvo type="min"/>
        <cfvo type="max"/>
        <color theme="0"/>
        <color theme="0"/>
      </colorScale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15CE1B2B762E74F818CF6F176CF0E31" ma:contentTypeVersion="26" ma:contentTypeDescription="Create a new document." ma:contentTypeScope="" ma:versionID="4d425280596f96b24216577c2f67c3c9">
  <xsd:schema xmlns:xsd="http://www.w3.org/2001/XMLSchema" xmlns:xs="http://www.w3.org/2001/XMLSchema" xmlns:p="http://schemas.microsoft.com/office/2006/metadata/properties" xmlns:ns2="2a97bf56-75f9-48ec-a457-ac84fefcffc7" xmlns:ns3="70634e8a-7950-4c12-b12a-59b1892fb676" targetNamespace="http://schemas.microsoft.com/office/2006/metadata/properties" ma:root="true" ma:fieldsID="4cfb1c5f451be01181977489ce920398" ns2:_="" ns3:_="">
    <xsd:import namespace="2a97bf56-75f9-48ec-a457-ac84fefcffc7"/>
    <xsd:import namespace="70634e8a-7950-4c12-b12a-59b1892fb6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Location1" minOccurs="0"/>
                <xsd:element ref="ns2:8f69c952-3ffd-4c67-b021-b0ed5953e3d6CountryOrRegion" minOccurs="0"/>
                <xsd:element ref="ns2:8f69c952-3ffd-4c67-b021-b0ed5953e3d6State" minOccurs="0"/>
                <xsd:element ref="ns2:8f69c952-3ffd-4c67-b021-b0ed5953e3d6City" minOccurs="0"/>
                <xsd:element ref="ns2:8f69c952-3ffd-4c67-b021-b0ed5953e3d6PostalCode" minOccurs="0"/>
                <xsd:element ref="ns2:8f69c952-3ffd-4c67-b021-b0ed5953e3d6Street" minOccurs="0"/>
                <xsd:element ref="ns2:8f69c952-3ffd-4c67-b021-b0ed5953e3d6GeoLoc" minOccurs="0"/>
                <xsd:element ref="ns2:8f69c952-3ffd-4c67-b021-b0ed5953e3d6DispName" minOccurs="0"/>
                <xsd:element ref="ns2:Format" minOccurs="0"/>
                <xsd:element ref="ns2:MediaServiceAutoKeyPoints" minOccurs="0"/>
                <xsd:element ref="ns2:MediaServiceKeyPoints" minOccurs="0"/>
                <xsd:element ref="ns2:imag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97bf56-75f9-48ec-a457-ac84fefcff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ocation1" ma:index="18" nillable="true" ma:displayName=" " ma:format="Dropdown" ma:internalName="Location1">
      <xsd:simpleType>
        <xsd:restriction base="dms:Unknown"/>
      </xsd:simpleType>
    </xsd:element>
    <xsd:element name="8f69c952-3ffd-4c67-b021-b0ed5953e3d6CountryOrRegion" ma:index="19" nillable="true" ma:displayName="Location1: Country/Region" ma:internalName="CountryOrRegion" ma:readOnly="true">
      <xsd:simpleType>
        <xsd:restriction base="dms:Text"/>
      </xsd:simpleType>
    </xsd:element>
    <xsd:element name="8f69c952-3ffd-4c67-b021-b0ed5953e3d6State" ma:index="20" nillable="true" ma:displayName="Location1: State" ma:internalName="State" ma:readOnly="true">
      <xsd:simpleType>
        <xsd:restriction base="dms:Text"/>
      </xsd:simpleType>
    </xsd:element>
    <xsd:element name="8f69c952-3ffd-4c67-b021-b0ed5953e3d6City" ma:index="21" nillable="true" ma:displayName="Location1: City" ma:internalName="City" ma:readOnly="true">
      <xsd:simpleType>
        <xsd:restriction base="dms:Text"/>
      </xsd:simpleType>
    </xsd:element>
    <xsd:element name="8f69c952-3ffd-4c67-b021-b0ed5953e3d6PostalCode" ma:index="22" nillable="true" ma:displayName="Location1: Postal Code" ma:internalName="PostalCode" ma:readOnly="true">
      <xsd:simpleType>
        <xsd:restriction base="dms:Text"/>
      </xsd:simpleType>
    </xsd:element>
    <xsd:element name="8f69c952-3ffd-4c67-b021-b0ed5953e3d6Street" ma:index="23" nillable="true" ma:displayName="Location1: Street" ma:internalName="Street" ma:readOnly="true">
      <xsd:simpleType>
        <xsd:restriction base="dms:Text"/>
      </xsd:simpleType>
    </xsd:element>
    <xsd:element name="8f69c952-3ffd-4c67-b021-b0ed5953e3d6GeoLoc" ma:index="24" nillable="true" ma:displayName="Location1: Coordinates" ma:internalName="GeoLoc" ma:readOnly="true">
      <xsd:simpleType>
        <xsd:restriction base="dms:Unknown"/>
      </xsd:simpleType>
    </xsd:element>
    <xsd:element name="8f69c952-3ffd-4c67-b021-b0ed5953e3d6DispName" ma:index="25" nillable="true" ma:displayName="Location1: Name" ma:internalName="DispName" ma:readOnly="true">
      <xsd:simpleType>
        <xsd:restriction base="dms:Text"/>
      </xsd:simpleType>
    </xsd:element>
    <xsd:element name="Format" ma:index="26" nillable="true" ma:displayName="Format" ma:format="Dropdown" ma:internalName="Format">
      <xsd:simpleType>
        <xsd:restriction base="dms:Text">
          <xsd:maxLength value="255"/>
        </xsd:restriction>
      </xsd:simple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image" ma:index="29" nillable="true" ma:displayName="image" ma:format="Image" ma:internalName="imag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32" nillable="true" ma:taxonomy="true" ma:internalName="lcf76f155ced4ddcb4097134ff3c332f" ma:taxonomyFieldName="MediaServiceImageTags" ma:displayName="Image Tags" ma:readOnly="false" ma:fieldId="{5cf76f15-5ced-4ddc-b409-7134ff3c332f}" ma:taxonomyMulti="true" ma:sspId="f2fc2cfd-1909-4ea5-a37f-f786d36687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34e8a-7950-4c12-b12a-59b1892fb67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3" nillable="true" ma:displayName="Taxonomy Catch All Column" ma:hidden="true" ma:list="{11868678-4eb9-41ea-826e-9fba008954d5}" ma:internalName="TaxCatchAll" ma:showField="CatchAllData" ma:web="70634e8a-7950-4c12-b12a-59b1892fb6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583087-5C4F-4262-847A-85ACC89A9D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97bf56-75f9-48ec-a457-ac84fefcffc7"/>
    <ds:schemaRef ds:uri="70634e8a-7950-4c12-b12a-59b1892fb6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79FFE77-DDF7-489C-9508-666FB876EAD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23</vt:i4>
      </vt:variant>
    </vt:vector>
  </HeadingPairs>
  <TitlesOfParts>
    <vt:vector size="24" baseType="lpstr">
      <vt:lpstr>Sheet1</vt:lpstr>
      <vt:lpstr>Sheet1!abcb1_poly_frq_1</vt:lpstr>
      <vt:lpstr>Sheet1!abcg2_poly_frq_1</vt:lpstr>
      <vt:lpstr>Sheet1!cyp1a2_poly_frq</vt:lpstr>
      <vt:lpstr>Sheet1!cyp2a13_poly_frq_1</vt:lpstr>
      <vt:lpstr>Sheet1!cyp2a6_poly_frq_1</vt:lpstr>
      <vt:lpstr>Sheet1!cyp2b6_poly_frq_1</vt:lpstr>
      <vt:lpstr>Sheet1!cyp2c19_poly_frq_1</vt:lpstr>
      <vt:lpstr>Sheet1!cyp2c8_poly_frq_1</vt:lpstr>
      <vt:lpstr>Sheet1!cyp2c9_poly_frq_1</vt:lpstr>
      <vt:lpstr>Sheet1!cyp2e1_poly_frq_1</vt:lpstr>
      <vt:lpstr>Sheet1!cyp3a4_poly_frq_1</vt:lpstr>
      <vt:lpstr>Sheet1!cyp3a5_poly_frq_1</vt:lpstr>
      <vt:lpstr>Sheet1!maoa_poly_frq__1__1</vt:lpstr>
      <vt:lpstr>Sheet1!maob_poly_frq_1</vt:lpstr>
      <vt:lpstr>Sheet1!slco1a2_poly_frq_1</vt:lpstr>
      <vt:lpstr>Sheet1!slco1b1_poly_frq_1</vt:lpstr>
      <vt:lpstr>Sheet1!slco2b1_poly_frq_1</vt:lpstr>
      <vt:lpstr>Sheet1!ugt1a9_poly_frq_2</vt:lpstr>
      <vt:lpstr>Sheet1!ugt2b10_poly_frq_1</vt:lpstr>
      <vt:lpstr>Sheet1!ugt2b15_poly_frq_1</vt:lpstr>
      <vt:lpstr>Sheet1!ugt2b17_poly_frq_1</vt:lpstr>
      <vt:lpstr>Sheet1!ugt2b4_poly_frq_1</vt:lpstr>
      <vt:lpstr>Sheet1!ugt2b7_poly_frq_1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2023-07-11T12:26:59Z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0x010100715CE1B2B762E74F818CF6F176CF0E31</vt:lpwstr>
  </property>
</Properties>
</file>